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<sst xmlns="http://schemas.openxmlformats.org/spreadsheetml/2006/main" count="46" uniqueCount="41">
  <si>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</si>
  <si>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</si>
  <si>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</si>
  <si>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</si>
  <si>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</si>
  <si>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</si>
  <si>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</si>
  <si>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</si>
  <si>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</si>
  <si>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</si>
  <si>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</si>
  <si>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</si>
  <si>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</si>
  <si>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</si>
  <si>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</si>
  <si>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</si>
  <si>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</si>
  <si>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</si>
  <si>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</si>
  <si>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</si>
  <si>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</si>
  <si>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</si>
  <si>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</si>
  <si>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</si>
  <si>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</si>
  <si>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</si>
  <si>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</si>
  <si>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</si>
  <si>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</si>
  <si>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</si>
  <si>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</si>
  <si>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</si>
  <si>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</si>
  <si>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</si>
  <si>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</si>
  <si>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</si>
  <si>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</si>
  <si>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</si>
  <si>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</si>
  <si>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</si>
  <si>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 xml:space="preserve">    OCT 3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</si>
</sst>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193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1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1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37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15.7274</v>
      </c>
      <c r="C8" s="17">
        <v>3.685</v>
      </c>
      <c r="D8" s="17">
        <f aca="true" t="shared" si="0" ref="D8:D20">+C8*0.1</f>
        <v>0.36850000000000005</v>
      </c>
      <c r="E8" s="17">
        <v>2.5</v>
      </c>
      <c r="F8" s="17">
        <v>0.04</v>
      </c>
      <c r="G8" s="17">
        <f>+B8+C8+D8+E8+F8</f>
        <v>22.320899999999998</v>
      </c>
      <c r="H8" s="17">
        <f aca="true" t="shared" si="1" ref="H8:H17">+G8*0.07</f>
        <v>1.562463</v>
      </c>
      <c r="I8" s="18">
        <f>+G8+H8</f>
        <v>23.883363</v>
      </c>
      <c r="J8" s="17">
        <f>(L8-I8)/1.07</f>
        <v>1.9688196261682234</v>
      </c>
      <c r="K8" s="17">
        <f aca="true" t="shared" si="2" ref="K8:K15">(J8*0.07)</f>
        <v>0.13781737383177564</v>
      </c>
      <c r="L8" s="19">
        <v>25.99</v>
      </c>
    </row>
    <row r="9" spans="1:12" ht="23.25">
      <c r="A9" s="16" t="s">
        <v>15</v>
      </c>
      <c r="B9" s="17">
        <v>15.2697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21.6632</v>
      </c>
      <c r="H9" s="17">
        <f t="shared" si="1"/>
        <v>1.5164240000000002</v>
      </c>
      <c r="I9" s="18">
        <f>+G9+H9</f>
        <v>23.179624</v>
      </c>
      <c r="J9" s="17">
        <f>(L9-I9)/1.07</f>
        <v>1.8788560747663559</v>
      </c>
      <c r="K9" s="17">
        <f t="shared" si="2"/>
        <v>0.13151992523364492</v>
      </c>
      <c r="L9" s="19">
        <v>25.19</v>
      </c>
    </row>
    <row r="10" spans="1:12" ht="23.25">
      <c r="A10" s="16" t="s">
        <v>23</v>
      </c>
      <c r="B10" s="20">
        <v>16.9187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21.142850000000003</v>
      </c>
      <c r="H10" s="17">
        <f>+G10*0.07</f>
        <v>1.4799995000000004</v>
      </c>
      <c r="I10" s="18">
        <f>+G10+H10</f>
        <v>22.622849500000004</v>
      </c>
      <c r="J10" s="17">
        <f>(L10-I10)/1.07</f>
        <v>1.745000467289714</v>
      </c>
      <c r="K10" s="17">
        <f t="shared" si="2"/>
        <v>0.12215003271027998</v>
      </c>
      <c r="L10" s="19">
        <v>24.49</v>
      </c>
    </row>
    <row r="11" spans="1:12" ht="23.25">
      <c r="A11" s="16" t="s">
        <v>16</v>
      </c>
      <c r="B11" s="17">
        <v>18.5413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22.0418</v>
      </c>
      <c r="H11" s="17">
        <f t="shared" si="1"/>
        <v>1.542926</v>
      </c>
      <c r="I11" s="18">
        <f>G11+H11</f>
        <v>23.584726</v>
      </c>
      <c r="J11" s="17">
        <f>(L11-I11)/1.07</f>
        <v>3.6217514018691594</v>
      </c>
      <c r="K11" s="17">
        <f t="shared" si="2"/>
        <v>0.25352259813084116</v>
      </c>
      <c r="L11" s="21">
        <v>27.46</v>
      </c>
    </row>
    <row r="12" spans="1:12" ht="23.25">
      <c r="A12" s="16" t="s">
        <v>24</v>
      </c>
      <c r="B12" s="17">
        <v>17.8552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21.380699999999997</v>
      </c>
      <c r="H12" s="17">
        <f t="shared" si="1"/>
        <v>1.496649</v>
      </c>
      <c r="I12" s="18">
        <f>+G12+H12</f>
        <v>22.877349</v>
      </c>
      <c r="J12" s="17">
        <f>(L12-I12)/1.07</f>
        <v>1.5538794392523367</v>
      </c>
      <c r="K12" s="17">
        <f t="shared" si="2"/>
        <v>0.10877156074766359</v>
      </c>
      <c r="L12" s="19">
        <v>24.54</v>
      </c>
    </row>
    <row r="13" spans="1:12" ht="23.25">
      <c r="A13" s="16" t="s">
        <v>29</v>
      </c>
      <c r="B13" s="22">
        <v>16.997</v>
      </c>
      <c r="C13" s="17">
        <v>2.405</v>
      </c>
      <c r="D13" s="17">
        <v>0.2405</v>
      </c>
      <c r="E13" s="23">
        <f>G13-F13-D13-C13-B13</f>
        <v>0.08292056074765952</v>
      </c>
      <c r="F13" s="17">
        <v>0.04</v>
      </c>
      <c r="G13" s="17">
        <f>I13-H13</f>
        <v>19.76542056074766</v>
      </c>
      <c r="H13" s="17">
        <f>I13-(I13/1.07)</f>
        <v>1.3835794392523368</v>
      </c>
      <c r="I13" s="18">
        <f>L13-K13-J13</f>
        <v>21.148999999999997</v>
      </c>
      <c r="J13" s="17">
        <v>1.3</v>
      </c>
      <c r="K13" s="17">
        <f t="shared" si="2"/>
        <v>0.09100000000000001</v>
      </c>
      <c r="L13" s="19">
        <f>L12-2</f>
        <v>22.54</v>
      </c>
    </row>
    <row r="14" spans="1:12" ht="23.25">
      <c r="A14" s="16" t="s">
        <v>39</v>
      </c>
      <c r="B14" s="22">
        <v>18.2674</v>
      </c>
      <c r="C14" s="17">
        <f>C12*0.95</f>
        <v>2.18975</v>
      </c>
      <c r="D14" s="17">
        <f>C14*0.1</f>
        <v>0.21897500000000003</v>
      </c>
      <c r="E14" s="52">
        <v>0.0748</v>
      </c>
      <c r="F14" s="17">
        <v>0.04</v>
      </c>
      <c r="G14" s="17">
        <f>B14+C14+D14+E14+F14</f>
        <v>20.790924999999998</v>
      </c>
      <c r="H14" s="17">
        <f>G14*0.07</f>
        <v>1.45536475</v>
      </c>
      <c r="I14" s="18">
        <f>G14+H14</f>
        <v>22.24628975</v>
      </c>
      <c r="J14" s="17">
        <f>(L14-I14)/1.07</f>
        <v>1.6763647196261684</v>
      </c>
      <c r="K14" s="17">
        <f>(J14*0.07)</f>
        <v>0.1173455303738318</v>
      </c>
      <c r="L14" s="19">
        <f>L12-0.5</f>
        <v>24.04</v>
      </c>
    </row>
    <row r="15" spans="1:12" ht="23.25">
      <c r="A15" s="16" t="s">
        <v>17</v>
      </c>
      <c r="B15" s="17">
        <v>17.3786</v>
      </c>
      <c r="C15" s="17">
        <f>2.405</f>
        <v>2.405</v>
      </c>
      <c r="D15" s="17">
        <f>+C15*0.1</f>
        <v>0.2405</v>
      </c>
      <c r="E15" s="17">
        <v>0.95</v>
      </c>
      <c r="F15" s="17">
        <v>0.04</v>
      </c>
      <c r="G15" s="17">
        <f>+B15+C15+D15+E15+F15</f>
        <v>21.0141</v>
      </c>
      <c r="H15" s="17">
        <f t="shared" si="1"/>
        <v>1.470987</v>
      </c>
      <c r="I15" s="18">
        <f>+G15+H15</f>
        <v>22.485087</v>
      </c>
      <c r="J15" s="17">
        <f>(L15-I15)/1.07</f>
        <v>2.116741121495327</v>
      </c>
      <c r="K15" s="17">
        <f t="shared" si="2"/>
        <v>0.1481718785046729</v>
      </c>
      <c r="L15" s="19">
        <v>24.75</v>
      </c>
    </row>
    <row r="16" spans="1:12" ht="23.25">
      <c r="A16" s="16" t="s">
        <v>30</v>
      </c>
      <c r="B16" s="17">
        <v>12.0119</v>
      </c>
      <c r="C16" s="22">
        <v>0.6586</v>
      </c>
      <c r="D16" s="17">
        <v>0.0659</v>
      </c>
      <c r="E16" s="17">
        <f>0.06</f>
        <v>0.06</v>
      </c>
      <c r="F16" s="17">
        <v>0.04</v>
      </c>
      <c r="G16" s="17">
        <f>+B16+C16+D16+E16+F16</f>
        <v>12.8364</v>
      </c>
      <c r="H16" s="17">
        <f t="shared" si="1"/>
        <v>0.898548</v>
      </c>
      <c r="I16" s="18">
        <f>G16+H16</f>
        <v>13.734948</v>
      </c>
      <c r="J16" s="17">
        <f>(L16-I16)/1.07</f>
        <v>2.462665420560749</v>
      </c>
      <c r="K16" s="17">
        <f>+J16*0.07</f>
        <v>0.17238657943925245</v>
      </c>
      <c r="L16" s="21">
        <v>16.37</v>
      </c>
    </row>
    <row r="17" spans="1:12" ht="23.25">
      <c r="A17" s="16" t="s">
        <v>31</v>
      </c>
      <c r="B17" s="17">
        <v>11.3678</v>
      </c>
      <c r="C17" s="22">
        <v>0.5985</v>
      </c>
      <c r="D17" s="17">
        <v>0.0598</v>
      </c>
      <c r="E17" s="17">
        <f>0.06</f>
        <v>0.06</v>
      </c>
      <c r="F17" s="17">
        <v>0.04</v>
      </c>
      <c r="G17" s="17">
        <f>+B17+C17+D17+E17+F17</f>
        <v>12.1261</v>
      </c>
      <c r="H17" s="17">
        <f t="shared" si="1"/>
        <v>0.848827</v>
      </c>
      <c r="I17" s="18">
        <f>G17+H17</f>
        <v>12.974927</v>
      </c>
      <c r="J17" s="17">
        <f>(L17-I17)/1.07</f>
        <v>2.378572897196262</v>
      </c>
      <c r="K17" s="17">
        <f>+J17*0.07</f>
        <v>0.16650010280373834</v>
      </c>
      <c r="L17" s="21">
        <v>15.52</v>
      </c>
    </row>
    <row r="18" spans="1:12" ht="23.25">
      <c r="A18" s="16" t="s">
        <v>19</v>
      </c>
      <c r="B18" s="22">
        <v>11.8431</v>
      </c>
      <c r="C18" s="17">
        <v>2.17</v>
      </c>
      <c r="D18" s="17">
        <f t="shared" si="0"/>
        <v>0.217</v>
      </c>
      <c r="E18" s="17">
        <f>G18-B18-C18-D18</f>
        <v>-1.7732000000000006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11.8431</v>
      </c>
      <c r="C19" s="17">
        <v>2.17</v>
      </c>
      <c r="D19" s="17">
        <f t="shared" si="0"/>
        <v>0.217</v>
      </c>
      <c r="E19" s="17">
        <f>G19-B19-C19-D19</f>
        <v>-1.7732000000000006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11.8431</v>
      </c>
      <c r="C20" s="17">
        <v>2.17</v>
      </c>
      <c r="D20" s="17">
        <f t="shared" si="0"/>
        <v>0.217</v>
      </c>
      <c r="E20" s="17">
        <f>G20-B20-C20-D20</f>
        <v>-1.7732000000000006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32</v>
      </c>
      <c r="B22" s="33" t="s">
        <v>33</v>
      </c>
      <c r="C22" s="34">
        <v>37.6373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34</v>
      </c>
      <c r="B23" s="33" t="s">
        <v>33</v>
      </c>
      <c r="C23" s="34">
        <v>1.7771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35</v>
      </c>
      <c r="B24" s="33" t="s">
        <v>33</v>
      </c>
      <c r="C24" s="43">
        <v>1.4847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38</v>
      </c>
      <c r="B25" s="46"/>
      <c r="C25" s="47" t="s">
        <v>36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2006-10-03T02:16:44Z</dcterms:modified>
  <cp:category/>
  <cp:version/>
  <cp:contentType/>
  <cp:contentStatus/>
</cp:coreProperties>
</file>