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495" activeTab="0"/>
  </bookViews>
  <sheets>
    <sheet name="NGV" sheetId="1" r:id="rId1"/>
  </sheets>
  <definedNames>
    <definedName name="_xlnm.Print_Area" localSheetId="0">'NGV'!$A$1:$O$53</definedName>
  </definedNames>
  <calcPr fullCalcOnLoad="1"/>
</workbook>
</file>

<file path=xl/sharedStrings.xml><?xml version="1.0" encoding="utf-8"?>
<sst xmlns="http://schemas.openxmlformats.org/spreadsheetml/2006/main" count="37" uniqueCount="20">
  <si>
    <t>ปริมาณการจำหน่าย NGV</t>
  </si>
  <si>
    <t> </t>
  </si>
  <si>
    <t>ม.ค.</t>
  </si>
  <si>
    <t>ก.พ.</t>
  </si>
  <si>
    <t>มี.ค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</si>
  <si>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</si>
  <si>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</si>
  <si>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</si>
  <si>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</si>
  <si>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</si>
  <si>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</si>
  <si>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</si>
  <si>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</si>
  <si>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</si>
  <si>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∆ (%) จากช่วงเดียวกันปีก่อน</t>
  </si>
  <si>
    <t>ล้านลูกบาศก์ฟุต/วัน</t>
  </si>
  <si>
    <t>ตัน/วัน</t>
  </si>
  <si>
    <t>หมายเหตุ : ค่าการแปลงหน่วย NGV = 27.81873313 Tons/MMSCF</t>
  </si>
  <si>
    <t>∆(%) จากเดือนก่อนหน้า</t>
  </si>
  <si>
    <t>ม.ค.-ก.พ.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</si>
</sst>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;[Red]\-#,##0.0"/>
    <numFmt numFmtId="181" formatCode="0.0"/>
    <numFmt numFmtId="182" formatCode="0.000"/>
    <numFmt numFmtId="183" formatCode="0.0000"/>
    <numFmt numFmtId="184" formatCode="0.00000"/>
    <numFmt numFmtId="185" formatCode="#,##0.000;[Red]\-#,##0.000"/>
    <numFmt numFmtId="186" formatCode="_(* #,##0.0_);_(* \(#,##0.0\);_(* &quot;-&quot;??_);_(@_)"/>
    <numFmt numFmtId="187" formatCode="_(* #,##0_);_(* \(#,##0\);_(* &quot;-&quot;??_);_(@_)"/>
    <numFmt numFmtId="188" formatCode="_-* #,##0.0_-;\-* #,##0.0_-;_-* &quot;-&quot;?_-;_-@_-"/>
    <numFmt numFmtId="189" formatCode="#,##0.0"/>
    <numFmt numFmtId="190" formatCode="_(* #,##0.000_);_(* \(#,##0.000\);_(* &quot;-&quot;??_);_(@_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_(* #,##0.000_);_(* \(#,##0.000\);_(* &quot;-&quot;???_);_(@_)"/>
    <numFmt numFmtId="195" formatCode="_-* #,##0.00000000_-;\-* #,##0.00000000_-;_-* &quot;-&quot;????????_-;_-@_-"/>
    <numFmt numFmtId="196" formatCode="_(* #,##0.00000000_);_(* \(#,##0.00000000\);_(* &quot;-&quot;????????_);_(@_)"/>
    <numFmt numFmtId="197" formatCode="[$-409]dddd\,\ mmmm\ dd\,\ yyyy"/>
    <numFmt numFmtId="198" formatCode="0.0;[Red]0.0"/>
  </numFmts>
  <fonts count="46">
    <font>
      <sz val="10"/>
      <name val="Arial"/>
      <family val="0"/>
    </font>
    <font>
      <sz val="14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18"/>
      <name val="Tahoma"/>
      <family val="2"/>
    </font>
    <font>
      <sz val="16"/>
      <color indexed="18"/>
      <name val="Tahoma"/>
      <family val="2"/>
    </font>
    <font>
      <sz val="14"/>
      <color indexed="18"/>
      <name val="Tahoma"/>
      <family val="2"/>
    </font>
    <font>
      <sz val="14"/>
      <name val="Tahoma"/>
      <family val="2"/>
    </font>
    <font>
      <b/>
      <sz val="14"/>
      <color indexed="18"/>
      <name val="Tahoma"/>
      <family val="2"/>
    </font>
    <font>
      <b/>
      <sz val="16"/>
      <color indexed="1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87" fontId="7" fillId="0" borderId="10" xfId="42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58" applyFont="1">
      <alignment/>
      <protection/>
    </xf>
    <xf numFmtId="193" fontId="0" fillId="0" borderId="0" xfId="0" applyNumberFormat="1" applyAlignment="1">
      <alignment/>
    </xf>
    <xf numFmtId="0" fontId="9" fillId="32" borderId="10" xfId="0" applyFont="1" applyFill="1" applyBorder="1" applyAlignment="1">
      <alignment horizontal="center"/>
    </xf>
    <xf numFmtId="189" fontId="7" fillId="4" borderId="10" xfId="0" applyNumberFormat="1" applyFont="1" applyFill="1" applyBorder="1" applyAlignment="1">
      <alignment horizontal="right" vertical="center"/>
    </xf>
    <xf numFmtId="187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/>
    </xf>
    <xf numFmtId="196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0" fontId="9" fillId="11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กระดาษทดโลก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Zeros="0" tabSelected="1" zoomScale="60" zoomScaleNormal="60" zoomScalePageLayoutView="0" workbookViewId="0" topLeftCell="A1">
      <selection activeCell="J56" sqref="J56"/>
    </sheetView>
  </sheetViews>
  <sheetFormatPr defaultColWidth="9.140625" defaultRowHeight="12.75"/>
  <cols>
    <col min="1" max="1" width="33.8515625" style="0" customWidth="1"/>
    <col min="2" max="3" width="14.421875" style="0" customWidth="1"/>
    <col min="4" max="5" width="14.28125" style="0" customWidth="1"/>
    <col min="6" max="6" width="15.28125" style="0" customWidth="1"/>
    <col min="7" max="7" width="14.7109375" style="0" customWidth="1"/>
    <col min="8" max="8" width="14.57421875" style="0" customWidth="1"/>
    <col min="9" max="9" width="15.140625" style="0" customWidth="1"/>
    <col min="10" max="10" width="17.00390625" style="0" customWidth="1"/>
    <col min="11" max="11" width="14.421875" style="0" customWidth="1"/>
    <col min="12" max="12" width="14.28125" style="0" customWidth="1"/>
    <col min="13" max="15" width="15.140625" style="0" customWidth="1"/>
    <col min="17" max="17" width="12.28125" style="0" customWidth="1"/>
    <col min="19" max="19" width="8.57421875" style="0" customWidth="1"/>
    <col min="20" max="20" width="8.7109375" style="0" customWidth="1"/>
  </cols>
  <sheetData>
    <row r="1" spans="1:15" ht="2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9.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24.75" customHeight="1">
      <c r="A5" s="2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22" t="s">
        <v>19</v>
      </c>
      <c r="O5" s="23" t="s">
        <v>19</v>
      </c>
      <c r="Q5" s="14"/>
    </row>
    <row r="6" spans="1:18" ht="24.75" customHeight="1">
      <c r="A6" s="3">
        <v>2550</v>
      </c>
      <c r="B6" s="4">
        <v>14</v>
      </c>
      <c r="C6" s="4">
        <v>16</v>
      </c>
      <c r="D6" s="4">
        <v>18</v>
      </c>
      <c r="E6" s="4">
        <v>19</v>
      </c>
      <c r="F6" s="4">
        <v>19</v>
      </c>
      <c r="G6" s="4">
        <v>21</v>
      </c>
      <c r="H6" s="4">
        <v>22</v>
      </c>
      <c r="I6" s="4">
        <v>25</v>
      </c>
      <c r="J6" s="4">
        <v>27</v>
      </c>
      <c r="K6" s="4">
        <v>30</v>
      </c>
      <c r="L6" s="4">
        <v>34</v>
      </c>
      <c r="M6" s="4">
        <v>36</v>
      </c>
      <c r="N6" s="4">
        <f>SUM(B6:C6)</f>
        <v>30</v>
      </c>
      <c r="O6" s="4">
        <f>AVERAGE(B6:C6)</f>
        <v>15</v>
      </c>
      <c r="R6" s="13"/>
    </row>
    <row r="7" spans="1:18" ht="24.75" customHeight="1">
      <c r="A7" s="3">
        <v>2551</v>
      </c>
      <c r="B7" s="4">
        <v>41</v>
      </c>
      <c r="C7" s="4">
        <v>47</v>
      </c>
      <c r="D7" s="4">
        <v>52</v>
      </c>
      <c r="E7" s="4">
        <v>57</v>
      </c>
      <c r="F7" s="4">
        <v>63</v>
      </c>
      <c r="G7" s="4">
        <v>72</v>
      </c>
      <c r="H7" s="4">
        <v>83</v>
      </c>
      <c r="I7" s="4">
        <v>91</v>
      </c>
      <c r="J7" s="4">
        <v>98</v>
      </c>
      <c r="K7" s="4">
        <v>107</v>
      </c>
      <c r="L7" s="4">
        <v>108</v>
      </c>
      <c r="M7" s="4">
        <v>108</v>
      </c>
      <c r="N7" s="4">
        <f aca="true" t="shared" si="0" ref="N7:N23">SUM(B7:C7)</f>
        <v>88</v>
      </c>
      <c r="O7" s="4">
        <f aca="true" t="shared" si="1" ref="O7:O21">AVERAGE(B7:M7)</f>
        <v>77.25</v>
      </c>
      <c r="R7" s="13"/>
    </row>
    <row r="8" spans="1:18" ht="24.75" customHeight="1">
      <c r="A8" s="3">
        <v>2552</v>
      </c>
      <c r="B8" s="4">
        <v>117</v>
      </c>
      <c r="C8" s="4">
        <v>133</v>
      </c>
      <c r="D8" s="4">
        <v>138</v>
      </c>
      <c r="E8" s="4">
        <v>126</v>
      </c>
      <c r="F8" s="4">
        <v>133</v>
      </c>
      <c r="G8" s="4">
        <v>142</v>
      </c>
      <c r="H8" s="4">
        <v>143</v>
      </c>
      <c r="I8" s="4">
        <v>150</v>
      </c>
      <c r="J8" s="4">
        <v>151</v>
      </c>
      <c r="K8" s="4">
        <v>154</v>
      </c>
      <c r="L8" s="4">
        <v>159</v>
      </c>
      <c r="M8" s="4">
        <v>167</v>
      </c>
      <c r="N8" s="4">
        <f t="shared" si="0"/>
        <v>250</v>
      </c>
      <c r="O8" s="4">
        <f t="shared" si="1"/>
        <v>142.75</v>
      </c>
      <c r="R8" s="13"/>
    </row>
    <row r="9" spans="1:18" ht="24.75" customHeight="1">
      <c r="A9" s="3">
        <v>2553</v>
      </c>
      <c r="B9" s="4">
        <v>154</v>
      </c>
      <c r="C9" s="4">
        <v>171</v>
      </c>
      <c r="D9" s="4">
        <v>176</v>
      </c>
      <c r="E9" s="4">
        <v>165</v>
      </c>
      <c r="F9" s="4">
        <v>167</v>
      </c>
      <c r="G9" s="4">
        <v>181</v>
      </c>
      <c r="H9" s="4">
        <v>179</v>
      </c>
      <c r="I9" s="4">
        <v>181</v>
      </c>
      <c r="J9" s="4">
        <v>190</v>
      </c>
      <c r="K9" s="4">
        <v>193</v>
      </c>
      <c r="L9" s="4">
        <v>204</v>
      </c>
      <c r="M9" s="4">
        <v>210</v>
      </c>
      <c r="N9" s="4">
        <f t="shared" si="0"/>
        <v>325</v>
      </c>
      <c r="O9" s="4">
        <f t="shared" si="1"/>
        <v>180.91666666666666</v>
      </c>
      <c r="R9" s="13"/>
    </row>
    <row r="10" spans="1:18" ht="24.75" customHeight="1">
      <c r="A10" s="3">
        <v>2554</v>
      </c>
      <c r="B10" s="4">
        <v>207</v>
      </c>
      <c r="C10" s="4">
        <v>230</v>
      </c>
      <c r="D10" s="4">
        <v>231</v>
      </c>
      <c r="E10" s="4">
        <v>215</v>
      </c>
      <c r="F10" s="4">
        <v>238</v>
      </c>
      <c r="G10" s="4">
        <v>246</v>
      </c>
      <c r="H10" s="4">
        <v>242</v>
      </c>
      <c r="I10" s="4">
        <v>248</v>
      </c>
      <c r="J10" s="4">
        <v>248</v>
      </c>
      <c r="K10" s="4">
        <v>222</v>
      </c>
      <c r="L10" s="4">
        <v>197</v>
      </c>
      <c r="M10" s="4">
        <v>243</v>
      </c>
      <c r="N10" s="4">
        <f t="shared" si="0"/>
        <v>437</v>
      </c>
      <c r="O10" s="4">
        <f t="shared" si="1"/>
        <v>230.58333333333334</v>
      </c>
      <c r="R10" s="13"/>
    </row>
    <row r="11" spans="1:18" ht="24.75" customHeight="1">
      <c r="A11" s="3">
        <v>2555</v>
      </c>
      <c r="B11" s="4">
        <v>267</v>
      </c>
      <c r="C11" s="4">
        <v>276</v>
      </c>
      <c r="D11" s="4">
        <v>279</v>
      </c>
      <c r="E11" s="4">
        <v>260</v>
      </c>
      <c r="F11" s="4">
        <v>278</v>
      </c>
      <c r="G11" s="4">
        <v>277</v>
      </c>
      <c r="H11" s="4">
        <v>271</v>
      </c>
      <c r="I11" s="4">
        <v>283</v>
      </c>
      <c r="J11" s="4">
        <v>284</v>
      </c>
      <c r="K11" s="4">
        <v>285</v>
      </c>
      <c r="L11" s="4">
        <v>292</v>
      </c>
      <c r="M11" s="4">
        <v>278</v>
      </c>
      <c r="N11" s="4">
        <f t="shared" si="0"/>
        <v>543</v>
      </c>
      <c r="O11" s="4">
        <f t="shared" si="1"/>
        <v>277.5</v>
      </c>
      <c r="R11" s="13"/>
    </row>
    <row r="12" spans="1:18" ht="24.75" customHeight="1">
      <c r="A12" s="3">
        <v>2556</v>
      </c>
      <c r="B12" s="4">
        <v>290</v>
      </c>
      <c r="C12" s="4">
        <v>310</v>
      </c>
      <c r="D12" s="4">
        <v>309</v>
      </c>
      <c r="E12" s="4">
        <v>291</v>
      </c>
      <c r="F12" s="4">
        <v>314</v>
      </c>
      <c r="G12" s="4">
        <v>310</v>
      </c>
      <c r="H12" s="4">
        <v>307</v>
      </c>
      <c r="I12" s="4">
        <v>317</v>
      </c>
      <c r="J12" s="4">
        <v>310</v>
      </c>
      <c r="K12" s="4">
        <v>309</v>
      </c>
      <c r="L12" s="4">
        <v>314</v>
      </c>
      <c r="M12" s="4">
        <v>303</v>
      </c>
      <c r="N12" s="4">
        <f t="shared" si="0"/>
        <v>600</v>
      </c>
      <c r="O12" s="4">
        <f t="shared" si="1"/>
        <v>307</v>
      </c>
      <c r="R12" s="13"/>
    </row>
    <row r="13" spans="1:18" ht="24.75" customHeight="1">
      <c r="A13" s="3">
        <v>2557</v>
      </c>
      <c r="B13" s="4">
        <v>304</v>
      </c>
      <c r="C13" s="4">
        <v>326</v>
      </c>
      <c r="D13" s="4">
        <v>327</v>
      </c>
      <c r="E13" s="4">
        <v>302</v>
      </c>
      <c r="F13" s="4">
        <v>318</v>
      </c>
      <c r="G13" s="4">
        <v>317</v>
      </c>
      <c r="H13" s="4">
        <v>319</v>
      </c>
      <c r="I13" s="4">
        <v>319</v>
      </c>
      <c r="J13" s="4">
        <v>320</v>
      </c>
      <c r="K13" s="4">
        <v>316</v>
      </c>
      <c r="L13" s="4">
        <v>318</v>
      </c>
      <c r="M13" s="4">
        <v>313</v>
      </c>
      <c r="N13" s="4">
        <f t="shared" si="0"/>
        <v>630</v>
      </c>
      <c r="O13" s="4">
        <f t="shared" si="1"/>
        <v>316.5833333333333</v>
      </c>
      <c r="R13" s="13"/>
    </row>
    <row r="14" spans="1:17" ht="24.75" customHeight="1">
      <c r="A14" s="3">
        <v>2558</v>
      </c>
      <c r="B14" s="4">
        <v>304</v>
      </c>
      <c r="C14" s="4">
        <v>319</v>
      </c>
      <c r="D14" s="4">
        <v>329</v>
      </c>
      <c r="E14" s="4">
        <v>299</v>
      </c>
      <c r="F14" s="4">
        <v>316</v>
      </c>
      <c r="G14" s="4">
        <v>312</v>
      </c>
      <c r="H14" s="4">
        <v>311</v>
      </c>
      <c r="I14" s="4">
        <v>298</v>
      </c>
      <c r="J14" s="4">
        <v>291</v>
      </c>
      <c r="K14" s="4">
        <v>283</v>
      </c>
      <c r="L14" s="4">
        <v>293</v>
      </c>
      <c r="M14" s="4">
        <v>291</v>
      </c>
      <c r="N14" s="4">
        <f t="shared" si="0"/>
        <v>623</v>
      </c>
      <c r="O14" s="4">
        <f t="shared" si="1"/>
        <v>303.8333333333333</v>
      </c>
      <c r="Q14" s="19"/>
    </row>
    <row r="15" spans="1:17" ht="24.75" customHeight="1">
      <c r="A15" s="3">
        <v>2559</v>
      </c>
      <c r="B15" s="4">
        <v>282</v>
      </c>
      <c r="C15" s="4">
        <v>296</v>
      </c>
      <c r="D15" s="4">
        <v>304</v>
      </c>
      <c r="E15" s="4">
        <v>274</v>
      </c>
      <c r="F15" s="4">
        <v>287</v>
      </c>
      <c r="G15" s="4">
        <v>278</v>
      </c>
      <c r="H15" s="4">
        <v>267</v>
      </c>
      <c r="I15" s="4">
        <v>271</v>
      </c>
      <c r="J15" s="4">
        <v>267</v>
      </c>
      <c r="K15" s="4">
        <v>263</v>
      </c>
      <c r="L15" s="4">
        <v>265</v>
      </c>
      <c r="M15" s="4">
        <v>282</v>
      </c>
      <c r="N15" s="4">
        <f t="shared" si="0"/>
        <v>578</v>
      </c>
      <c r="O15" s="4">
        <f t="shared" si="1"/>
        <v>278</v>
      </c>
      <c r="Q15" s="19"/>
    </row>
    <row r="16" spans="1:15" ht="24.75" customHeight="1">
      <c r="A16" s="3">
        <v>2560</v>
      </c>
      <c r="B16" s="4">
        <v>243</v>
      </c>
      <c r="C16" s="4">
        <v>258</v>
      </c>
      <c r="D16" s="4">
        <v>264</v>
      </c>
      <c r="E16" s="4">
        <v>231</v>
      </c>
      <c r="F16" s="4">
        <v>246</v>
      </c>
      <c r="G16" s="4">
        <v>244</v>
      </c>
      <c r="H16" s="4">
        <v>239.23358976202456</v>
      </c>
      <c r="I16" s="4">
        <v>243.72</v>
      </c>
      <c r="J16" s="4">
        <v>243</v>
      </c>
      <c r="K16" s="4">
        <v>226.82</v>
      </c>
      <c r="L16" s="4">
        <v>240.8089530423559</v>
      </c>
      <c r="M16" s="4">
        <v>232.9006130409649</v>
      </c>
      <c r="N16" s="4">
        <f t="shared" si="0"/>
        <v>501</v>
      </c>
      <c r="O16" s="4">
        <f t="shared" si="1"/>
        <v>242.70692965377876</v>
      </c>
    </row>
    <row r="17" spans="1:15" ht="24.75" customHeight="1">
      <c r="A17" s="3">
        <v>2561</v>
      </c>
      <c r="B17" s="4">
        <v>225</v>
      </c>
      <c r="C17" s="4">
        <v>238</v>
      </c>
      <c r="D17" s="4">
        <v>238</v>
      </c>
      <c r="E17" s="4">
        <v>208</v>
      </c>
      <c r="F17" s="4">
        <v>225</v>
      </c>
      <c r="G17" s="4">
        <v>226</v>
      </c>
      <c r="H17" s="4">
        <v>215</v>
      </c>
      <c r="I17" s="4">
        <v>220</v>
      </c>
      <c r="J17" s="4">
        <v>212</v>
      </c>
      <c r="K17" s="4">
        <v>209</v>
      </c>
      <c r="L17" s="4">
        <v>215</v>
      </c>
      <c r="M17" s="4">
        <v>205</v>
      </c>
      <c r="N17" s="4">
        <f t="shared" si="0"/>
        <v>463</v>
      </c>
      <c r="O17" s="4">
        <f t="shared" si="1"/>
        <v>219.66666666666666</v>
      </c>
    </row>
    <row r="18" spans="1:15" ht="24.75" customHeight="1">
      <c r="A18" s="3">
        <v>2562</v>
      </c>
      <c r="B18" s="4">
        <v>198</v>
      </c>
      <c r="C18" s="4">
        <v>208</v>
      </c>
      <c r="D18" s="4">
        <v>212</v>
      </c>
      <c r="E18" s="4">
        <v>196</v>
      </c>
      <c r="F18" s="4">
        <v>203</v>
      </c>
      <c r="G18" s="4">
        <v>197</v>
      </c>
      <c r="H18" s="4">
        <v>192</v>
      </c>
      <c r="I18" s="4">
        <v>191</v>
      </c>
      <c r="J18" s="4">
        <v>180</v>
      </c>
      <c r="K18" s="4">
        <v>185</v>
      </c>
      <c r="L18" s="4">
        <v>185</v>
      </c>
      <c r="M18" s="4">
        <v>178</v>
      </c>
      <c r="N18" s="4">
        <f t="shared" si="0"/>
        <v>406</v>
      </c>
      <c r="O18" s="4">
        <f t="shared" si="1"/>
        <v>193.75</v>
      </c>
    </row>
    <row r="19" spans="1:15" ht="24.75" customHeight="1">
      <c r="A19" s="3">
        <v>2563</v>
      </c>
      <c r="B19" s="4">
        <v>177</v>
      </c>
      <c r="C19" s="4">
        <v>178</v>
      </c>
      <c r="D19" s="4">
        <v>158</v>
      </c>
      <c r="E19" s="4">
        <v>107</v>
      </c>
      <c r="F19" s="4">
        <v>117</v>
      </c>
      <c r="G19" s="4">
        <v>132</v>
      </c>
      <c r="H19" s="4">
        <v>91</v>
      </c>
      <c r="I19" s="4">
        <v>144</v>
      </c>
      <c r="J19" s="4">
        <v>143</v>
      </c>
      <c r="K19" s="4">
        <v>137</v>
      </c>
      <c r="L19" s="4">
        <v>145</v>
      </c>
      <c r="M19" s="4">
        <v>138</v>
      </c>
      <c r="N19" s="4">
        <f t="shared" si="0"/>
        <v>355</v>
      </c>
      <c r="O19" s="4">
        <f t="shared" si="1"/>
        <v>138.91666666666666</v>
      </c>
    </row>
    <row r="20" spans="1:15" ht="24.75" customHeight="1">
      <c r="A20" s="3">
        <v>2564</v>
      </c>
      <c r="B20" s="4">
        <v>118</v>
      </c>
      <c r="C20" s="4">
        <v>86</v>
      </c>
      <c r="D20" s="4">
        <v>147</v>
      </c>
      <c r="E20" s="4">
        <v>121</v>
      </c>
      <c r="F20" s="4">
        <v>114</v>
      </c>
      <c r="G20" s="4">
        <v>120</v>
      </c>
      <c r="H20" s="4">
        <v>101</v>
      </c>
      <c r="I20" s="4">
        <v>96</v>
      </c>
      <c r="J20" s="4">
        <v>102</v>
      </c>
      <c r="K20" s="4">
        <v>108</v>
      </c>
      <c r="L20" s="4">
        <v>117</v>
      </c>
      <c r="M20" s="4">
        <v>119</v>
      </c>
      <c r="N20" s="4">
        <f t="shared" si="0"/>
        <v>204</v>
      </c>
      <c r="O20" s="4">
        <f t="shared" si="1"/>
        <v>112.41666666666667</v>
      </c>
    </row>
    <row r="21" spans="1:15" ht="24.75" customHeight="1">
      <c r="A21" s="3">
        <v>2565</v>
      </c>
      <c r="B21" s="4">
        <v>114</v>
      </c>
      <c r="C21" s="4">
        <v>122</v>
      </c>
      <c r="D21" s="4">
        <v>123</v>
      </c>
      <c r="E21" s="4">
        <v>114</v>
      </c>
      <c r="F21" s="4">
        <v>125</v>
      </c>
      <c r="G21" s="4">
        <v>130</v>
      </c>
      <c r="H21" s="4">
        <v>123</v>
      </c>
      <c r="I21" s="4">
        <v>125</v>
      </c>
      <c r="J21" s="4">
        <v>122</v>
      </c>
      <c r="K21" s="4">
        <v>118</v>
      </c>
      <c r="L21" s="4">
        <v>122</v>
      </c>
      <c r="M21" s="4">
        <v>125</v>
      </c>
      <c r="N21" s="4">
        <f t="shared" si="0"/>
        <v>236</v>
      </c>
      <c r="O21" s="4">
        <f t="shared" si="1"/>
        <v>121.91666666666667</v>
      </c>
    </row>
    <row r="22" spans="1:15" ht="24.75" customHeight="1">
      <c r="A22" s="3">
        <v>2566</v>
      </c>
      <c r="B22" s="4">
        <v>125</v>
      </c>
      <c r="C22" s="4">
        <v>129</v>
      </c>
      <c r="D22" s="4">
        <v>131</v>
      </c>
      <c r="E22" s="4">
        <v>119</v>
      </c>
      <c r="F22" s="4">
        <v>124</v>
      </c>
      <c r="G22" s="4">
        <v>124</v>
      </c>
      <c r="H22" s="4">
        <v>119</v>
      </c>
      <c r="I22" s="4">
        <v>118</v>
      </c>
      <c r="J22" s="4">
        <v>114</v>
      </c>
      <c r="K22" s="4">
        <v>108</v>
      </c>
      <c r="L22" s="4">
        <v>113</v>
      </c>
      <c r="M22" s="4">
        <v>108</v>
      </c>
      <c r="N22" s="4">
        <f t="shared" si="0"/>
        <v>254</v>
      </c>
      <c r="O22" s="4">
        <f>AVERAGE(B22:M22)</f>
        <v>119.33333333333333</v>
      </c>
    </row>
    <row r="23" spans="1:15" ht="24.75" customHeight="1">
      <c r="A23" s="3">
        <v>2567</v>
      </c>
      <c r="B23" s="4">
        <v>105</v>
      </c>
      <c r="C23" s="4">
        <v>108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213</v>
      </c>
      <c r="O23" s="4"/>
    </row>
    <row r="24" spans="1:15" ht="24.75" customHeight="1">
      <c r="A24" s="5" t="s">
        <v>14</v>
      </c>
      <c r="B24" s="12">
        <f>((B23/B22)-1)*100</f>
        <v>-16.000000000000004</v>
      </c>
      <c r="C24" s="12">
        <f>((C23/C22)-1)*100</f>
        <v>-16.279069767441857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f>(N23/N22-1)*100</f>
        <v>-16.14173228346457</v>
      </c>
      <c r="O24" s="12"/>
    </row>
    <row r="25" spans="1:15" ht="24.75" customHeight="1">
      <c r="A25" s="6" t="s">
        <v>18</v>
      </c>
      <c r="B25" s="7">
        <f>((B23/M22)-1)*100</f>
        <v>-2.777777777777779</v>
      </c>
      <c r="C25" s="7">
        <f>((C23/B23)-1)*100</f>
        <v>2.857142857142847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9" ht="23.25" customHeight="1">
      <c r="A26" s="8"/>
      <c r="B26" s="8"/>
      <c r="C26" s="2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R26" s="13"/>
      <c r="S26">
        <v>0</v>
      </c>
    </row>
    <row r="27" spans="1:15" ht="24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21" ht="22.5" customHeight="1">
      <c r="A28" s="25" t="str">
        <f>A2</f>
        <v>ปริมาณการจำหน่าย NGV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U28" s="13"/>
    </row>
    <row r="29" spans="1:15" ht="24.75" customHeight="1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.75" customHeight="1">
      <c r="A31" s="2" t="s">
        <v>1</v>
      </c>
      <c r="B31" s="11" t="s">
        <v>2</v>
      </c>
      <c r="C31" s="11" t="s">
        <v>3</v>
      </c>
      <c r="D31" s="11" t="s">
        <v>4</v>
      </c>
      <c r="E31" s="11" t="s">
        <v>5</v>
      </c>
      <c r="F31" s="11" t="s">
        <v>6</v>
      </c>
      <c r="G31" s="11" t="s">
        <v>7</v>
      </c>
      <c r="H31" s="11" t="s">
        <v>8</v>
      </c>
      <c r="I31" s="11" t="s">
        <v>9</v>
      </c>
      <c r="J31" s="11" t="s">
        <v>10</v>
      </c>
      <c r="K31" s="11" t="s">
        <v>11</v>
      </c>
      <c r="L31" s="11" t="s">
        <v>12</v>
      </c>
      <c r="M31" s="11" t="s">
        <v>13</v>
      </c>
      <c r="N31" s="22" t="str">
        <f>N5</f>
        <v>ม.ค.-ก.พ.</v>
      </c>
      <c r="O31" s="23" t="s">
        <v>19</v>
      </c>
    </row>
    <row r="32" spans="1:18" ht="24.75" customHeight="1">
      <c r="A32" s="3">
        <v>2550</v>
      </c>
      <c r="B32" s="4">
        <f>B6*27.81873313</f>
        <v>389.46226382</v>
      </c>
      <c r="C32" s="4">
        <f aca="true" t="shared" si="2" ref="C32:M32">C6*27.81873313</f>
        <v>445.09973008</v>
      </c>
      <c r="D32" s="4">
        <f t="shared" si="2"/>
        <v>500.73719633999997</v>
      </c>
      <c r="E32" s="4">
        <f t="shared" si="2"/>
        <v>528.5559294699999</v>
      </c>
      <c r="F32" s="4">
        <f t="shared" si="2"/>
        <v>528.5559294699999</v>
      </c>
      <c r="G32" s="4">
        <f t="shared" si="2"/>
        <v>584.19339573</v>
      </c>
      <c r="H32" s="4">
        <f t="shared" si="2"/>
        <v>612.01212886</v>
      </c>
      <c r="I32" s="4">
        <f t="shared" si="2"/>
        <v>695.46832825</v>
      </c>
      <c r="J32" s="4">
        <f t="shared" si="2"/>
        <v>751.1057945099999</v>
      </c>
      <c r="K32" s="4">
        <f t="shared" si="2"/>
        <v>834.5619939</v>
      </c>
      <c r="L32" s="4">
        <f t="shared" si="2"/>
        <v>945.8369264199999</v>
      </c>
      <c r="M32" s="4">
        <f t="shared" si="2"/>
        <v>1001.4743926799999</v>
      </c>
      <c r="N32" s="4">
        <f>SUM(B32:C32)</f>
        <v>834.5619939</v>
      </c>
      <c r="O32" s="4">
        <f>AVERAGE(B32:C32)</f>
        <v>417.28099695</v>
      </c>
      <c r="R32" s="13"/>
    </row>
    <row r="33" spans="1:18" ht="24.75" customHeight="1">
      <c r="A33" s="3">
        <v>2551</v>
      </c>
      <c r="B33" s="4">
        <f>B7*27.81873313</f>
        <v>1140.56805833</v>
      </c>
      <c r="C33" s="4">
        <f aca="true" t="shared" si="3" ref="C33:M33">C7*27.81873313</f>
        <v>1307.4804571099999</v>
      </c>
      <c r="D33" s="4">
        <f t="shared" si="3"/>
        <v>1446.57412276</v>
      </c>
      <c r="E33" s="4">
        <f t="shared" si="3"/>
        <v>1585.66778841</v>
      </c>
      <c r="F33" s="4">
        <f t="shared" si="3"/>
        <v>1752.5801871899998</v>
      </c>
      <c r="G33" s="4">
        <f t="shared" si="3"/>
        <v>2002.9487853599999</v>
      </c>
      <c r="H33" s="4">
        <f t="shared" si="3"/>
        <v>2308.95484979</v>
      </c>
      <c r="I33" s="4">
        <f t="shared" si="3"/>
        <v>2531.50471483</v>
      </c>
      <c r="J33" s="4">
        <f t="shared" si="3"/>
        <v>2726.23584674</v>
      </c>
      <c r="K33" s="4">
        <f t="shared" si="3"/>
        <v>2976.60444491</v>
      </c>
      <c r="L33" s="4">
        <f t="shared" si="3"/>
        <v>3004.4231780399996</v>
      </c>
      <c r="M33" s="4">
        <f t="shared" si="3"/>
        <v>3004.4231780399996</v>
      </c>
      <c r="N33" s="4">
        <f aca="true" t="shared" si="4" ref="N33:N49">SUM(B33:C33)</f>
        <v>2448.04851544</v>
      </c>
      <c r="O33" s="4">
        <f aca="true" t="shared" si="5" ref="O33:O48">AVERAGE(B33:C33)</f>
        <v>1224.02425772</v>
      </c>
      <c r="R33" s="13"/>
    </row>
    <row r="34" spans="1:18" ht="24.75" customHeight="1">
      <c r="A34" s="3">
        <v>2552</v>
      </c>
      <c r="B34" s="4">
        <f aca="true" t="shared" si="6" ref="B34:M34">B8*27.81873313</f>
        <v>3254.7917762099996</v>
      </c>
      <c r="C34" s="4">
        <f t="shared" si="6"/>
        <v>3699.8915062899996</v>
      </c>
      <c r="D34" s="4">
        <f t="shared" si="6"/>
        <v>3838.98517194</v>
      </c>
      <c r="E34" s="4">
        <f t="shared" si="6"/>
        <v>3505.1603743799997</v>
      </c>
      <c r="F34" s="4">
        <f t="shared" si="6"/>
        <v>3699.8915062899996</v>
      </c>
      <c r="G34" s="4">
        <f t="shared" si="6"/>
        <v>3950.2601044599996</v>
      </c>
      <c r="H34" s="4">
        <f t="shared" si="6"/>
        <v>3978.0788375899997</v>
      </c>
      <c r="I34" s="4">
        <f t="shared" si="6"/>
        <v>4172.8099695</v>
      </c>
      <c r="J34" s="4">
        <f t="shared" si="6"/>
        <v>4200.62870263</v>
      </c>
      <c r="K34" s="4">
        <f t="shared" si="6"/>
        <v>4284.084902019999</v>
      </c>
      <c r="L34" s="4">
        <f t="shared" si="6"/>
        <v>4423.17856767</v>
      </c>
      <c r="M34" s="4">
        <f t="shared" si="6"/>
        <v>4645.72843271</v>
      </c>
      <c r="N34" s="4">
        <f t="shared" si="4"/>
        <v>6954.683282499999</v>
      </c>
      <c r="O34" s="4">
        <f t="shared" si="5"/>
        <v>3477.3416412499996</v>
      </c>
      <c r="R34" s="13"/>
    </row>
    <row r="35" spans="1:18" ht="24.75" customHeight="1">
      <c r="A35" s="3">
        <v>2553</v>
      </c>
      <c r="B35" s="4">
        <f aca="true" t="shared" si="7" ref="B35:M35">B9*27.81873313</f>
        <v>4284.084902019999</v>
      </c>
      <c r="C35" s="4">
        <f t="shared" si="7"/>
        <v>4757.00336523</v>
      </c>
      <c r="D35" s="4">
        <f t="shared" si="7"/>
        <v>4896.09703088</v>
      </c>
      <c r="E35" s="4">
        <f t="shared" si="7"/>
        <v>4590.0909664499995</v>
      </c>
      <c r="F35" s="4">
        <f t="shared" si="7"/>
        <v>4645.72843271</v>
      </c>
      <c r="G35" s="4">
        <f t="shared" si="7"/>
        <v>5035.1906965299995</v>
      </c>
      <c r="H35" s="4">
        <f t="shared" si="7"/>
        <v>4979.553230269999</v>
      </c>
      <c r="I35" s="4">
        <f t="shared" si="7"/>
        <v>5035.1906965299995</v>
      </c>
      <c r="J35" s="4">
        <f t="shared" si="7"/>
        <v>5285.5592947</v>
      </c>
      <c r="K35" s="4">
        <f t="shared" si="7"/>
        <v>5369.015494089999</v>
      </c>
      <c r="L35" s="4">
        <f t="shared" si="7"/>
        <v>5675.021558519999</v>
      </c>
      <c r="M35" s="4">
        <f t="shared" si="7"/>
        <v>5841.9339573</v>
      </c>
      <c r="N35" s="4">
        <f t="shared" si="4"/>
        <v>9041.08826725</v>
      </c>
      <c r="O35" s="4">
        <f t="shared" si="5"/>
        <v>4520.544133625</v>
      </c>
      <c r="R35" s="13"/>
    </row>
    <row r="36" spans="1:18" ht="24.75" customHeight="1">
      <c r="A36" s="3">
        <v>2554</v>
      </c>
      <c r="B36" s="4">
        <f aca="true" t="shared" si="8" ref="B36:M36">B10*27.81873313</f>
        <v>5758.47775791</v>
      </c>
      <c r="C36" s="4">
        <f t="shared" si="8"/>
        <v>6398.3086199</v>
      </c>
      <c r="D36" s="4">
        <f t="shared" si="8"/>
        <v>6426.1273530299995</v>
      </c>
      <c r="E36" s="4">
        <f t="shared" si="8"/>
        <v>5981.02762295</v>
      </c>
      <c r="F36" s="4">
        <f t="shared" si="8"/>
        <v>6620.8584849399995</v>
      </c>
      <c r="G36" s="4">
        <f t="shared" si="8"/>
        <v>6843.40834998</v>
      </c>
      <c r="H36" s="4">
        <f t="shared" si="8"/>
        <v>6732.13341746</v>
      </c>
      <c r="I36" s="4">
        <f t="shared" si="8"/>
        <v>6899.045816239999</v>
      </c>
      <c r="J36" s="4">
        <f t="shared" si="8"/>
        <v>6899.045816239999</v>
      </c>
      <c r="K36" s="4">
        <f t="shared" si="8"/>
        <v>6175.7587548599995</v>
      </c>
      <c r="L36" s="4">
        <f t="shared" si="8"/>
        <v>5480.2904266099995</v>
      </c>
      <c r="M36" s="4">
        <f t="shared" si="8"/>
        <v>6759.952150589999</v>
      </c>
      <c r="N36" s="4">
        <f t="shared" si="4"/>
        <v>12156.78637781</v>
      </c>
      <c r="O36" s="4">
        <f t="shared" si="5"/>
        <v>6078.393188905</v>
      </c>
      <c r="R36" s="13"/>
    </row>
    <row r="37" spans="1:18" ht="24.75" customHeight="1">
      <c r="A37" s="3">
        <v>2555</v>
      </c>
      <c r="B37" s="4">
        <f aca="true" t="shared" si="9" ref="B37:B48">B11*27.81873313</f>
        <v>7427.60174571</v>
      </c>
      <c r="C37" s="4">
        <f aca="true" t="shared" si="10" ref="C37:L37">C11*27.81873313</f>
        <v>7677.97034388</v>
      </c>
      <c r="D37" s="4">
        <f t="shared" si="10"/>
        <v>7761.4265432699995</v>
      </c>
      <c r="E37" s="4">
        <f t="shared" si="10"/>
        <v>7232.8706138</v>
      </c>
      <c r="F37" s="4">
        <f t="shared" si="10"/>
        <v>7733.60781014</v>
      </c>
      <c r="G37" s="4">
        <f t="shared" si="10"/>
        <v>7705.789077009999</v>
      </c>
      <c r="H37" s="4">
        <f t="shared" si="10"/>
        <v>7538.87667823</v>
      </c>
      <c r="I37" s="4">
        <f t="shared" si="10"/>
        <v>7872.70147579</v>
      </c>
      <c r="J37" s="4">
        <f aca="true" t="shared" si="11" ref="J37:K40">J11*27.81873313</f>
        <v>7900.520208919999</v>
      </c>
      <c r="K37" s="4">
        <f t="shared" si="11"/>
        <v>7928.33894205</v>
      </c>
      <c r="L37" s="4">
        <f t="shared" si="10"/>
        <v>8123.07007396</v>
      </c>
      <c r="M37" s="4">
        <f aca="true" t="shared" si="12" ref="M37:M48">M11*27.81873313</f>
        <v>7733.60781014</v>
      </c>
      <c r="N37" s="4">
        <f t="shared" si="4"/>
        <v>15105.57208959</v>
      </c>
      <c r="O37" s="4">
        <f t="shared" si="5"/>
        <v>7552.786044795</v>
      </c>
      <c r="R37" s="13"/>
    </row>
    <row r="38" spans="1:18" ht="24.75" customHeight="1">
      <c r="A38" s="3">
        <v>2556</v>
      </c>
      <c r="B38" s="4">
        <f t="shared" si="9"/>
        <v>8067.4326077</v>
      </c>
      <c r="C38" s="4">
        <f aca="true" t="shared" si="13" ref="C38:H38">C12*27.81873313</f>
        <v>8623.8072703</v>
      </c>
      <c r="D38" s="4">
        <f t="shared" si="13"/>
        <v>8595.98853717</v>
      </c>
      <c r="E38" s="4">
        <f t="shared" si="13"/>
        <v>8095.251340829999</v>
      </c>
      <c r="F38" s="4">
        <f t="shared" si="13"/>
        <v>8735.08220282</v>
      </c>
      <c r="G38" s="4">
        <f t="shared" si="13"/>
        <v>8623.8072703</v>
      </c>
      <c r="H38" s="4">
        <f t="shared" si="13"/>
        <v>8540.35107091</v>
      </c>
      <c r="I38" s="4">
        <f>I12*27.81873313</f>
        <v>8818.538402209999</v>
      </c>
      <c r="J38" s="4">
        <f t="shared" si="11"/>
        <v>8623.8072703</v>
      </c>
      <c r="K38" s="4">
        <f t="shared" si="11"/>
        <v>8595.98853717</v>
      </c>
      <c r="L38" s="4">
        <f>L12*27.81873313</f>
        <v>8735.08220282</v>
      </c>
      <c r="M38" s="4">
        <f t="shared" si="12"/>
        <v>8429.076138389999</v>
      </c>
      <c r="N38" s="4">
        <f t="shared" si="4"/>
        <v>16691.239878</v>
      </c>
      <c r="O38" s="4">
        <f t="shared" si="5"/>
        <v>8345.619939</v>
      </c>
      <c r="R38" s="13"/>
    </row>
    <row r="39" spans="1:18" ht="24.75" customHeight="1">
      <c r="A39" s="3">
        <v>2557</v>
      </c>
      <c r="B39" s="4">
        <f t="shared" si="9"/>
        <v>8456.894871519999</v>
      </c>
      <c r="C39" s="4">
        <f aca="true" t="shared" si="14" ref="C39:H40">C13*27.81873313</f>
        <v>9068.907000379999</v>
      </c>
      <c r="D39" s="4">
        <f t="shared" si="14"/>
        <v>9096.72573351</v>
      </c>
      <c r="E39" s="4">
        <f t="shared" si="14"/>
        <v>8401.25740526</v>
      </c>
      <c r="F39" s="4">
        <f t="shared" si="14"/>
        <v>8846.35713534</v>
      </c>
      <c r="G39" s="4">
        <f t="shared" si="14"/>
        <v>8818.538402209999</v>
      </c>
      <c r="H39" s="4">
        <f t="shared" si="14"/>
        <v>8874.17586847</v>
      </c>
      <c r="I39" s="4">
        <f>I13*27.81873313</f>
        <v>8874.17586847</v>
      </c>
      <c r="J39" s="4">
        <f t="shared" si="11"/>
        <v>8901.9946016</v>
      </c>
      <c r="K39" s="4">
        <f t="shared" si="11"/>
        <v>8790.71966908</v>
      </c>
      <c r="L39" s="4">
        <f>L13*27.81873313</f>
        <v>8846.35713534</v>
      </c>
      <c r="M39" s="4">
        <f t="shared" si="12"/>
        <v>8707.263469689999</v>
      </c>
      <c r="N39" s="4">
        <f t="shared" si="4"/>
        <v>17525.801871899996</v>
      </c>
      <c r="O39" s="4">
        <f t="shared" si="5"/>
        <v>8762.900935949998</v>
      </c>
      <c r="Q39" s="17"/>
      <c r="R39" s="13"/>
    </row>
    <row r="40" spans="1:18" ht="24.75" customHeight="1">
      <c r="A40" s="3">
        <v>2558</v>
      </c>
      <c r="B40" s="4">
        <f t="shared" si="9"/>
        <v>8456.894871519999</v>
      </c>
      <c r="C40" s="4">
        <f t="shared" si="14"/>
        <v>8874.17586847</v>
      </c>
      <c r="D40" s="4">
        <f t="shared" si="14"/>
        <v>9152.36319977</v>
      </c>
      <c r="E40" s="4">
        <f t="shared" si="14"/>
        <v>8317.801205869999</v>
      </c>
      <c r="F40" s="4">
        <f t="shared" si="14"/>
        <v>8790.71966908</v>
      </c>
      <c r="G40" s="4">
        <f t="shared" si="14"/>
        <v>8679.444736559999</v>
      </c>
      <c r="H40" s="4">
        <f t="shared" si="14"/>
        <v>8651.62600343</v>
      </c>
      <c r="I40" s="4">
        <f>I14*27.81873313</f>
        <v>8289.98247274</v>
      </c>
      <c r="J40" s="4">
        <f t="shared" si="11"/>
        <v>8095.251340829999</v>
      </c>
      <c r="K40" s="4">
        <f t="shared" si="11"/>
        <v>7872.70147579</v>
      </c>
      <c r="L40" s="4">
        <f>L14*27.81873313</f>
        <v>8150.888807089999</v>
      </c>
      <c r="M40" s="4">
        <f t="shared" si="12"/>
        <v>8095.251340829999</v>
      </c>
      <c r="N40" s="4">
        <f t="shared" si="4"/>
        <v>17331.07073999</v>
      </c>
      <c r="O40" s="4">
        <f t="shared" si="5"/>
        <v>8665.535369995</v>
      </c>
      <c r="R40" s="13"/>
    </row>
    <row r="41" spans="1:18" ht="24.75" customHeight="1">
      <c r="A41" s="3">
        <v>2559</v>
      </c>
      <c r="B41" s="4">
        <f t="shared" si="9"/>
        <v>7844.882742659999</v>
      </c>
      <c r="C41" s="4">
        <f aca="true" t="shared" si="15" ref="C41:L41">C15*27.81873313</f>
        <v>8234.34500648</v>
      </c>
      <c r="D41" s="4">
        <f t="shared" si="15"/>
        <v>8456.894871519999</v>
      </c>
      <c r="E41" s="4">
        <f t="shared" si="15"/>
        <v>7622.33287762</v>
      </c>
      <c r="F41" s="4">
        <f t="shared" si="15"/>
        <v>7983.97640831</v>
      </c>
      <c r="G41" s="4">
        <f t="shared" si="15"/>
        <v>7733.60781014</v>
      </c>
      <c r="H41" s="4">
        <f t="shared" si="15"/>
        <v>7427.60174571</v>
      </c>
      <c r="I41" s="4">
        <f t="shared" si="15"/>
        <v>7538.87667823</v>
      </c>
      <c r="J41" s="4">
        <f t="shared" si="15"/>
        <v>7427.60174571</v>
      </c>
      <c r="K41" s="4">
        <f t="shared" si="15"/>
        <v>7316.3268131899995</v>
      </c>
      <c r="L41" s="4">
        <f t="shared" si="15"/>
        <v>7371.96427945</v>
      </c>
      <c r="M41" s="4">
        <f t="shared" si="12"/>
        <v>7844.882742659999</v>
      </c>
      <c r="N41" s="4">
        <f t="shared" si="4"/>
        <v>16079.227749139998</v>
      </c>
      <c r="O41" s="4">
        <f t="shared" si="5"/>
        <v>8039.613874569999</v>
      </c>
      <c r="R41" s="13"/>
    </row>
    <row r="42" spans="1:18" ht="24.75" customHeight="1">
      <c r="A42" s="3">
        <v>2560</v>
      </c>
      <c r="B42" s="4">
        <f t="shared" si="9"/>
        <v>6759.952150589999</v>
      </c>
      <c r="C42" s="4">
        <f aca="true" t="shared" si="16" ref="C42:L42">C16*27.81873313</f>
        <v>7177.23314754</v>
      </c>
      <c r="D42" s="4">
        <f t="shared" si="16"/>
        <v>7344.14554632</v>
      </c>
      <c r="E42" s="4">
        <f t="shared" si="16"/>
        <v>6426.1273530299995</v>
      </c>
      <c r="F42" s="4">
        <f t="shared" si="16"/>
        <v>6843.40834998</v>
      </c>
      <c r="G42" s="4">
        <f t="shared" si="16"/>
        <v>6787.77088372</v>
      </c>
      <c r="H42" s="4">
        <f t="shared" si="16"/>
        <v>6655.175389321661</v>
      </c>
      <c r="I42" s="4">
        <f t="shared" si="16"/>
        <v>6779.9816384436</v>
      </c>
      <c r="J42" s="4">
        <f t="shared" si="16"/>
        <v>6759.952150589999</v>
      </c>
      <c r="K42" s="4">
        <f t="shared" si="16"/>
        <v>6309.845048546599</v>
      </c>
      <c r="L42" s="4">
        <f t="shared" si="16"/>
        <v>6699</v>
      </c>
      <c r="M42" s="4">
        <f t="shared" si="12"/>
        <v>6479</v>
      </c>
      <c r="N42" s="4">
        <f t="shared" si="4"/>
        <v>13937.18529813</v>
      </c>
      <c r="O42" s="4">
        <f t="shared" si="5"/>
        <v>6968.592649065</v>
      </c>
      <c r="Q42" s="17"/>
      <c r="R42" s="13"/>
    </row>
    <row r="43" spans="1:18" ht="24.75" customHeight="1">
      <c r="A43" s="3">
        <v>2561</v>
      </c>
      <c r="B43" s="4">
        <f t="shared" si="9"/>
        <v>6259.214954249999</v>
      </c>
      <c r="C43" s="4">
        <f aca="true" t="shared" si="17" ref="C43:L43">C17*27.81873313</f>
        <v>6620.8584849399995</v>
      </c>
      <c r="D43" s="4">
        <f t="shared" si="17"/>
        <v>6620.8584849399995</v>
      </c>
      <c r="E43" s="4">
        <f t="shared" si="17"/>
        <v>5786.29649104</v>
      </c>
      <c r="F43" s="4">
        <f t="shared" si="17"/>
        <v>6259.214954249999</v>
      </c>
      <c r="G43" s="4">
        <f t="shared" si="17"/>
        <v>6287.03368738</v>
      </c>
      <c r="H43" s="4">
        <f t="shared" si="17"/>
        <v>5981.02762295</v>
      </c>
      <c r="I43" s="4">
        <f t="shared" si="17"/>
        <v>6120.121288599999</v>
      </c>
      <c r="J43" s="4">
        <f t="shared" si="17"/>
        <v>5897.57142356</v>
      </c>
      <c r="K43" s="4">
        <f t="shared" si="17"/>
        <v>5814.115224169999</v>
      </c>
      <c r="L43" s="4">
        <f t="shared" si="17"/>
        <v>5981.02762295</v>
      </c>
      <c r="M43" s="4">
        <f t="shared" si="12"/>
        <v>5702.84029165</v>
      </c>
      <c r="N43" s="4">
        <f t="shared" si="4"/>
        <v>12880.073439189999</v>
      </c>
      <c r="O43" s="4">
        <f t="shared" si="5"/>
        <v>6440.036719594999</v>
      </c>
      <c r="R43" s="13"/>
    </row>
    <row r="44" spans="1:18" ht="24.75" customHeight="1">
      <c r="A44" s="3">
        <v>2562</v>
      </c>
      <c r="B44" s="4">
        <f t="shared" si="9"/>
        <v>5508.10915974</v>
      </c>
      <c r="C44" s="4">
        <f aca="true" t="shared" si="18" ref="C44:H44">C18*27.81873313</f>
        <v>5786.29649104</v>
      </c>
      <c r="D44" s="4">
        <f t="shared" si="18"/>
        <v>5897.57142356</v>
      </c>
      <c r="E44" s="4">
        <f t="shared" si="18"/>
        <v>5452.47169348</v>
      </c>
      <c r="F44" s="4">
        <f t="shared" si="18"/>
        <v>5647.20282539</v>
      </c>
      <c r="G44" s="4">
        <f t="shared" si="18"/>
        <v>5480.2904266099995</v>
      </c>
      <c r="H44" s="4">
        <f t="shared" si="18"/>
        <v>5341.19676096</v>
      </c>
      <c r="I44" s="4">
        <f>I18*27.81873313</f>
        <v>5313.37802783</v>
      </c>
      <c r="J44" s="4">
        <f>J18*27.81873313</f>
        <v>5007.3719634</v>
      </c>
      <c r="K44" s="4">
        <f>K18*27.81873313</f>
        <v>5146.46562905</v>
      </c>
      <c r="L44" s="4">
        <f>L18*27.81873313</f>
        <v>5146.46562905</v>
      </c>
      <c r="M44" s="4">
        <f t="shared" si="12"/>
        <v>4951.73449714</v>
      </c>
      <c r="N44" s="4">
        <f t="shared" si="4"/>
        <v>11294.40565078</v>
      </c>
      <c r="O44" s="4">
        <f t="shared" si="5"/>
        <v>5647.20282539</v>
      </c>
      <c r="R44" s="13"/>
    </row>
    <row r="45" spans="1:18" ht="24.75" customHeight="1">
      <c r="A45" s="3">
        <v>2563</v>
      </c>
      <c r="B45" s="4">
        <f t="shared" si="9"/>
        <v>4923.915764009999</v>
      </c>
      <c r="C45" s="4">
        <f aca="true" t="shared" si="19" ref="C45:J45">C19*27.81873313</f>
        <v>4951.73449714</v>
      </c>
      <c r="D45" s="4">
        <f t="shared" si="19"/>
        <v>4395.35983454</v>
      </c>
      <c r="E45" s="4">
        <f t="shared" si="19"/>
        <v>2976.60444491</v>
      </c>
      <c r="F45" s="4">
        <f t="shared" si="19"/>
        <v>3254.7917762099996</v>
      </c>
      <c r="G45" s="4">
        <f t="shared" si="19"/>
        <v>3672.07277316</v>
      </c>
      <c r="H45" s="4">
        <f t="shared" si="19"/>
        <v>2531.50471483</v>
      </c>
      <c r="I45" s="4">
        <f t="shared" si="19"/>
        <v>4005.8975707199997</v>
      </c>
      <c r="J45" s="4">
        <f t="shared" si="19"/>
        <v>3978.0788375899997</v>
      </c>
      <c r="K45" s="4">
        <f aca="true" t="shared" si="20" ref="K45:L48">K19*27.81873313</f>
        <v>3811.16643881</v>
      </c>
      <c r="L45" s="4">
        <f t="shared" si="20"/>
        <v>4033.71630385</v>
      </c>
      <c r="M45" s="4">
        <f t="shared" si="12"/>
        <v>3838.98517194</v>
      </c>
      <c r="N45" s="4">
        <f t="shared" si="4"/>
        <v>9875.65026115</v>
      </c>
      <c r="O45" s="4">
        <f t="shared" si="5"/>
        <v>4937.825130575</v>
      </c>
      <c r="R45" s="13"/>
    </row>
    <row r="46" spans="1:18" ht="24.75" customHeight="1">
      <c r="A46" s="3">
        <v>2564</v>
      </c>
      <c r="B46" s="4">
        <f t="shared" si="9"/>
        <v>3282.6105093399997</v>
      </c>
      <c r="C46" s="4">
        <f>C20*27.81873313</f>
        <v>2392.4110491799997</v>
      </c>
      <c r="D46" s="4">
        <f aca="true" t="shared" si="21" ref="D46:J46">D20*27.81873313</f>
        <v>4089.35377011</v>
      </c>
      <c r="E46" s="4">
        <f t="shared" si="21"/>
        <v>3366.06670873</v>
      </c>
      <c r="F46" s="4">
        <f t="shared" si="21"/>
        <v>3171.33557682</v>
      </c>
      <c r="G46" s="4">
        <f t="shared" si="21"/>
        <v>3338.2479756</v>
      </c>
      <c r="H46" s="4">
        <f t="shared" si="21"/>
        <v>2809.6920461299997</v>
      </c>
      <c r="I46" s="4">
        <f t="shared" si="21"/>
        <v>2670.59838048</v>
      </c>
      <c r="J46" s="4">
        <f t="shared" si="21"/>
        <v>2837.5107792599997</v>
      </c>
      <c r="K46" s="4">
        <f t="shared" si="20"/>
        <v>3004.4231780399996</v>
      </c>
      <c r="L46" s="4">
        <f t="shared" si="20"/>
        <v>3254.7917762099996</v>
      </c>
      <c r="M46" s="4">
        <f t="shared" si="12"/>
        <v>3310.4292424699997</v>
      </c>
      <c r="N46" s="4">
        <f t="shared" si="4"/>
        <v>5675.021558519999</v>
      </c>
      <c r="O46" s="4">
        <f t="shared" si="5"/>
        <v>2837.5107792599997</v>
      </c>
      <c r="R46" s="13"/>
    </row>
    <row r="47" spans="1:18" ht="24.75" customHeight="1">
      <c r="A47" s="3">
        <v>2565</v>
      </c>
      <c r="B47" s="4">
        <f t="shared" si="9"/>
        <v>3171.33557682</v>
      </c>
      <c r="C47" s="4">
        <f>C21*27.81873313</f>
        <v>3393.88544186</v>
      </c>
      <c r="D47" s="4">
        <f aca="true" t="shared" si="22" ref="D47:I47">D21*27.81873313</f>
        <v>3421.70417499</v>
      </c>
      <c r="E47" s="4">
        <f t="shared" si="22"/>
        <v>3171.33557682</v>
      </c>
      <c r="F47" s="4">
        <f t="shared" si="22"/>
        <v>3477.3416412499996</v>
      </c>
      <c r="G47" s="4">
        <f t="shared" si="22"/>
        <v>3616.4353069</v>
      </c>
      <c r="H47" s="4">
        <f t="shared" si="22"/>
        <v>3421.70417499</v>
      </c>
      <c r="I47" s="4">
        <f t="shared" si="22"/>
        <v>3477.3416412499996</v>
      </c>
      <c r="J47" s="4">
        <f>J21*27.81873313</f>
        <v>3393.88544186</v>
      </c>
      <c r="K47" s="4">
        <f t="shared" si="20"/>
        <v>3282.6105093399997</v>
      </c>
      <c r="L47" s="4">
        <f t="shared" si="20"/>
        <v>3393.88544186</v>
      </c>
      <c r="M47" s="4">
        <f t="shared" si="12"/>
        <v>3477.3416412499996</v>
      </c>
      <c r="N47" s="4">
        <f t="shared" si="4"/>
        <v>6565.22101868</v>
      </c>
      <c r="O47" s="4">
        <f t="shared" si="5"/>
        <v>3282.61050934</v>
      </c>
      <c r="R47" s="13"/>
    </row>
    <row r="48" spans="1:18" ht="24.75" customHeight="1">
      <c r="A48" s="3">
        <v>2566</v>
      </c>
      <c r="B48" s="4">
        <f t="shared" si="9"/>
        <v>3477.3416412499996</v>
      </c>
      <c r="C48" s="4">
        <f>C22*27.81873313</f>
        <v>3588.61657377</v>
      </c>
      <c r="D48" s="4">
        <f aca="true" t="shared" si="23" ref="D48:I48">D22*27.81873313</f>
        <v>3644.25404003</v>
      </c>
      <c r="E48" s="4">
        <f t="shared" si="23"/>
        <v>3310.4292424699997</v>
      </c>
      <c r="F48" s="4">
        <f t="shared" si="23"/>
        <v>3449.5229081199996</v>
      </c>
      <c r="G48" s="4">
        <f t="shared" si="23"/>
        <v>3449.5229081199996</v>
      </c>
      <c r="H48" s="4">
        <f t="shared" si="23"/>
        <v>3310.4292424699997</v>
      </c>
      <c r="I48" s="4">
        <f t="shared" si="23"/>
        <v>3282.6105093399997</v>
      </c>
      <c r="J48" s="4">
        <f>J22*27.81873313</f>
        <v>3171.33557682</v>
      </c>
      <c r="K48" s="4">
        <f t="shared" si="20"/>
        <v>3004.4231780399996</v>
      </c>
      <c r="L48" s="4">
        <f t="shared" si="20"/>
        <v>3143.51684369</v>
      </c>
      <c r="M48" s="4">
        <f t="shared" si="12"/>
        <v>3004.4231780399996</v>
      </c>
      <c r="N48" s="4">
        <f t="shared" si="4"/>
        <v>7065.958215019999</v>
      </c>
      <c r="O48" s="4">
        <f t="shared" si="5"/>
        <v>3532.9791075099997</v>
      </c>
      <c r="R48" s="13"/>
    </row>
    <row r="49" spans="1:18" ht="24.75" customHeight="1">
      <c r="A49" s="3">
        <v>2567</v>
      </c>
      <c r="B49" s="4">
        <f>B23*27.81873313</f>
        <v>2920.96697865</v>
      </c>
      <c r="C49" s="4">
        <f>C23*27.81873313</f>
        <v>3004.4231780399996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 t="shared" si="4"/>
        <v>5925.3901566899995</v>
      </c>
      <c r="O49" s="4">
        <f>AVERAGE(B49:C49)</f>
        <v>2962.6950783449997</v>
      </c>
      <c r="R49" s="13"/>
    </row>
    <row r="50" spans="1:15" ht="24.75" customHeight="1">
      <c r="A50" s="5" t="s">
        <v>14</v>
      </c>
      <c r="B50" s="12">
        <f>((B49/B48)-1)*100</f>
        <v>-15.999999999999993</v>
      </c>
      <c r="C50" s="12">
        <f>((C49/C48)-1)*100</f>
        <v>-16.279069767441868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>
        <f>((N49/N48)-1)*100</f>
        <v>-16.14173228346457</v>
      </c>
      <c r="O50" s="12"/>
    </row>
    <row r="51" spans="1:15" ht="24.75" customHeight="1">
      <c r="A51" s="6" t="s">
        <v>18</v>
      </c>
      <c r="B51" s="7">
        <f>((B49/M48)-1)*100</f>
        <v>-2.777777777777768</v>
      </c>
      <c r="C51" s="7">
        <f>((C49/B49)-1)*100</f>
        <v>2.857142857142847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24" customHeight="1">
      <c r="A53" s="9" t="s">
        <v>17</v>
      </c>
      <c r="B53" s="8"/>
      <c r="C53" s="8"/>
      <c r="D53" s="8"/>
      <c r="E53" s="8"/>
      <c r="F53" s="8"/>
      <c r="G53" s="8"/>
      <c r="H53" s="8"/>
      <c r="I53" s="8"/>
      <c r="J53" s="8"/>
      <c r="K53" s="8">
        <v>0</v>
      </c>
      <c r="L53" s="16"/>
      <c r="M53" s="15"/>
      <c r="N53" s="15"/>
      <c r="O53" s="15"/>
    </row>
    <row r="54" spans="1:11" ht="19.5" customHeight="1">
      <c r="A54" s="24"/>
      <c r="G54" s="17"/>
      <c r="H54" s="17"/>
      <c r="K54" s="17"/>
    </row>
    <row r="55" spans="2:9" ht="15.75" customHeight="1">
      <c r="B55" s="18"/>
      <c r="C55" s="18"/>
      <c r="D55" s="18"/>
      <c r="E55" s="18"/>
      <c r="F55" s="18"/>
      <c r="G55" s="18"/>
      <c r="H55" s="18"/>
      <c r="I55" s="18"/>
    </row>
    <row r="56" spans="2:8" ht="18" customHeight="1">
      <c r="B56" s="10"/>
      <c r="C56" s="10"/>
      <c r="D56" s="10"/>
      <c r="E56" s="10"/>
      <c r="F56" s="10"/>
      <c r="G56" s="10"/>
      <c r="H56" s="10"/>
    </row>
    <row r="57" spans="2:5" ht="12.75">
      <c r="B57" s="17"/>
      <c r="C57" s="17"/>
      <c r="D57" s="17"/>
      <c r="E57" s="17"/>
    </row>
    <row r="60" ht="12.75">
      <c r="J60" s="20"/>
    </row>
  </sheetData>
  <sheetProtection/>
  <mergeCells count="6">
    <mergeCell ref="A27:O27"/>
    <mergeCell ref="A28:O28"/>
    <mergeCell ref="A29:O29"/>
    <mergeCell ref="A3:O3"/>
    <mergeCell ref="A1:O1"/>
    <mergeCell ref="A2:O2"/>
  </mergeCells>
  <printOptions horizontalCentered="1"/>
  <pageMargins left="0" right="0" top="0.393700787401575" bottom="0.393700787401575" header="6.77" footer="0.51181102362204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sukanlaya</dc:creator>
  <cp:keywords/>
  <dc:description/>
  <cp:lastModifiedBy>Peytai Thongdee</cp:lastModifiedBy>
  <cp:lastPrinted>2017-10-12T02:50:27Z</cp:lastPrinted>
  <dcterms:created xsi:type="dcterms:W3CDTF">2009-12-16T04:23:15Z</dcterms:created>
  <dcterms:modified xsi:type="dcterms:W3CDTF">2024-04-05T04:13:23Z</dcterms:modified>
  <cp:category/>
  <cp:version/>
  <cp:contentType/>
  <cp:contentStatus/>
</cp:coreProperties>
</file>