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<sst xmlns="http://schemas.openxmlformats.org/spreadsheetml/2006/main" count="46" uniqueCount="41">
  <si>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</si>
  <si>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</si>
  <si>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</si>
  <si>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</si>
  <si>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</si>
  <si>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</si>
  <si>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</si>
  <si>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MARKETING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</si>
  <si>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</si>
  <si>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</si>
  <si>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</si>
  <si>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</si>
  <si>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</si>
  <si>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</si>
  <si>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</si>
  <si>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</si>
  <si>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</si>
  <si>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</si>
  <si>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</si>
  <si>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</si>
  <si>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</si>
  <si>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</si>
  <si>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</si>
  <si>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</si>
  <si>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</si>
  <si>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</si>
  <si>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</si>
  <si>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</si>
  <si>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</si>
  <si>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</si>
  <si>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</si>
  <si>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</si>
  <si>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</si>
  <si>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</si>
  <si>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</si>
  <si>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</si>
  <si>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</si>
  <si>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>ราคาที่</t>
  </si>
  <si>
    <t>ควรเป็น</t>
  </si>
  <si>
    <t xml:space="preserve"> </t>
  </si>
  <si>
    <t xml:space="preserve">    AUG 31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</si>
</sst>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b/>
      <sz val="14"/>
      <name val="Browallia New"/>
      <family val="2"/>
    </font>
    <font>
      <sz val="14"/>
      <name val="Browall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3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91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2" fontId="0" fillId="4" borderId="14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25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1"/>
    </row>
    <row r="4" spans="1:12" ht="23.25" customHeight="1">
      <c r="A4" s="58" t="s">
        <v>40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3" ht="23.25" customHeight="1">
      <c r="A6" s="7"/>
      <c r="B6" s="8" t="s">
        <v>1</v>
      </c>
      <c r="C6" s="9" t="s">
        <v>26</v>
      </c>
      <c r="D6" s="9" t="s">
        <v>27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5</v>
      </c>
      <c r="L6" s="10" t="s">
        <v>8</v>
      </c>
      <c r="M6" s="52" t="s">
        <v>37</v>
      </c>
    </row>
    <row r="7" spans="1:13" ht="23.25">
      <c r="A7" s="11"/>
      <c r="B7" s="12" t="s">
        <v>9</v>
      </c>
      <c r="C7" s="13" t="s">
        <v>10</v>
      </c>
      <c r="D7" s="13" t="s">
        <v>10</v>
      </c>
      <c r="E7" s="12" t="s">
        <v>23</v>
      </c>
      <c r="F7" s="12" t="s">
        <v>11</v>
      </c>
      <c r="G7" s="12" t="s">
        <v>12</v>
      </c>
      <c r="H7" s="14"/>
      <c r="I7" s="14"/>
      <c r="J7" s="12" t="s">
        <v>13</v>
      </c>
      <c r="K7" s="14"/>
      <c r="L7" s="15" t="s">
        <v>14</v>
      </c>
      <c r="M7" s="53" t="s">
        <v>38</v>
      </c>
    </row>
    <row r="8" spans="1:13" ht="23.25">
      <c r="A8" s="16" t="s">
        <v>15</v>
      </c>
      <c r="B8" s="17">
        <v>17.9092</v>
      </c>
      <c r="C8" s="17">
        <v>3.685</v>
      </c>
      <c r="D8" s="17">
        <f aca="true" t="shared" si="0" ref="D8:D19">+C8*0.1</f>
        <v>0.36850000000000005</v>
      </c>
      <c r="E8" s="17">
        <v>2.5</v>
      </c>
      <c r="F8" s="17">
        <v>0.04</v>
      </c>
      <c r="G8" s="17">
        <f>+B8+C8+D8+E8+F8</f>
        <v>24.502699999999997</v>
      </c>
      <c r="H8" s="17">
        <f aca="true" t="shared" si="1" ref="H8:H16">+G8*0.07</f>
        <v>1.715189</v>
      </c>
      <c r="I8" s="18">
        <f>+G8+H8</f>
        <v>26.217888999999996</v>
      </c>
      <c r="J8" s="17">
        <f>(L8-I8)/1.07</f>
        <v>2.1234682242990677</v>
      </c>
      <c r="K8" s="17">
        <f aca="true" t="shared" si="2" ref="K8:K14">(J8*0.07)</f>
        <v>0.14864277570093476</v>
      </c>
      <c r="L8" s="19">
        <v>28.49</v>
      </c>
      <c r="M8" s="56">
        <v>27.62</v>
      </c>
    </row>
    <row r="9" spans="1:13" ht="23.25">
      <c r="A9" s="16" t="s">
        <v>16</v>
      </c>
      <c r="B9" s="17">
        <v>17.4383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23.8318</v>
      </c>
      <c r="H9" s="17">
        <f t="shared" si="1"/>
        <v>1.6682260000000002</v>
      </c>
      <c r="I9" s="18">
        <f>+G9+H9</f>
        <v>25.500026000000002</v>
      </c>
      <c r="J9" s="17">
        <f>(L9-I9)/1.07</f>
        <v>2.046704672897196</v>
      </c>
      <c r="K9" s="17">
        <f t="shared" si="2"/>
        <v>0.1432693271028037</v>
      </c>
      <c r="L9" s="19">
        <v>27.69</v>
      </c>
      <c r="M9" s="56">
        <v>26.9</v>
      </c>
    </row>
    <row r="10" spans="1:13" ht="23.25">
      <c r="A10" s="16" t="s">
        <v>24</v>
      </c>
      <c r="B10" s="20">
        <v>18.8823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23.106450000000002</v>
      </c>
      <c r="H10" s="17">
        <f>+G10*0.07</f>
        <v>1.6174515000000003</v>
      </c>
      <c r="I10" s="18">
        <f>+G10+H10</f>
        <v>24.723901500000004</v>
      </c>
      <c r="J10" s="17">
        <f>(L10-I10)/1.07</f>
        <v>2.1178490654205557</v>
      </c>
      <c r="K10" s="17">
        <f t="shared" si="2"/>
        <v>0.14824943457943893</v>
      </c>
      <c r="L10" s="19">
        <v>26.99</v>
      </c>
      <c r="M10" s="56">
        <v>26.12</v>
      </c>
    </row>
    <row r="11" spans="1:13" ht="23.25">
      <c r="A11" s="16" t="s">
        <v>17</v>
      </c>
      <c r="B11" s="17">
        <v>21.1964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24.6969</v>
      </c>
      <c r="H11" s="17">
        <f t="shared" si="1"/>
        <v>1.7287830000000002</v>
      </c>
      <c r="I11" s="18">
        <f>G11+H11</f>
        <v>26.425683</v>
      </c>
      <c r="J11" s="17">
        <f>(L11-I11)/1.07</f>
        <v>2.7984271028037404</v>
      </c>
      <c r="K11" s="17">
        <f t="shared" si="2"/>
        <v>0.19588989719626185</v>
      </c>
      <c r="L11" s="21">
        <v>29.42</v>
      </c>
      <c r="M11" s="54"/>
    </row>
    <row r="12" spans="1:13" ht="23.25">
      <c r="A12" s="16" t="s">
        <v>25</v>
      </c>
      <c r="B12" s="17">
        <v>20.7054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24.2309</v>
      </c>
      <c r="H12" s="17">
        <f t="shared" si="1"/>
        <v>1.696163</v>
      </c>
      <c r="I12" s="18">
        <f>+G12+H12</f>
        <v>25.927062999999997</v>
      </c>
      <c r="J12" s="17">
        <f>(L12-I12)/1.07</f>
        <v>1.5074177570093479</v>
      </c>
      <c r="K12" s="17">
        <f t="shared" si="2"/>
        <v>0.10551924299065436</v>
      </c>
      <c r="L12" s="19">
        <v>27.54</v>
      </c>
      <c r="M12" s="56">
        <v>27</v>
      </c>
    </row>
    <row r="13" spans="1:13" ht="23.25">
      <c r="A13" s="16" t="s">
        <v>30</v>
      </c>
      <c r="B13" s="22">
        <v>20.3012</v>
      </c>
      <c r="C13" s="17">
        <v>2.405</v>
      </c>
      <c r="D13" s="17">
        <v>0.2405</v>
      </c>
      <c r="E13" s="23">
        <f>G13-F13-D13-C13-B13</f>
        <v>-0.41754112149533285</v>
      </c>
      <c r="F13" s="17">
        <v>0.04</v>
      </c>
      <c r="G13" s="17">
        <f>I13-H13</f>
        <v>22.56915887850467</v>
      </c>
      <c r="H13" s="17">
        <f>I13-(I13/1.07)</f>
        <v>1.5798411214953276</v>
      </c>
      <c r="I13" s="18">
        <f>L13-K13-J13</f>
        <v>24.148999999999997</v>
      </c>
      <c r="J13" s="17">
        <v>1.3</v>
      </c>
      <c r="K13" s="17">
        <f t="shared" si="2"/>
        <v>0.09100000000000001</v>
      </c>
      <c r="L13" s="19">
        <f>L12-2</f>
        <v>25.54</v>
      </c>
      <c r="M13" s="54"/>
    </row>
    <row r="14" spans="1:13" ht="23.25">
      <c r="A14" s="16" t="s">
        <v>18</v>
      </c>
      <c r="B14" s="17">
        <v>20.2536</v>
      </c>
      <c r="C14" s="17">
        <f>2.405</f>
        <v>2.405</v>
      </c>
      <c r="D14" s="17">
        <f>+C14*0.1</f>
        <v>0.2405</v>
      </c>
      <c r="E14" s="17">
        <v>0.95</v>
      </c>
      <c r="F14" s="17">
        <v>0.04</v>
      </c>
      <c r="G14" s="17">
        <f>+B14+C14+D14+E14+F14</f>
        <v>23.8891</v>
      </c>
      <c r="H14" s="17">
        <f t="shared" si="1"/>
        <v>1.6722370000000002</v>
      </c>
      <c r="I14" s="18">
        <f>+G14+H14</f>
        <v>25.561336999999998</v>
      </c>
      <c r="J14" s="17">
        <f>(L14-I14)/1.07</f>
        <v>1.6716476635514048</v>
      </c>
      <c r="K14" s="17">
        <f t="shared" si="2"/>
        <v>0.11701533644859835</v>
      </c>
      <c r="L14" s="19">
        <v>27.35</v>
      </c>
      <c r="M14" s="54"/>
    </row>
    <row r="15" spans="1:13" ht="23.25">
      <c r="A15" s="16" t="s">
        <v>31</v>
      </c>
      <c r="B15" s="17">
        <v>13.2777</v>
      </c>
      <c r="C15" s="22">
        <v>0.7538</v>
      </c>
      <c r="D15" s="17">
        <v>0.0754</v>
      </c>
      <c r="E15" s="17">
        <f>0.06</f>
        <v>0.06</v>
      </c>
      <c r="F15" s="17">
        <v>0.04</v>
      </c>
      <c r="G15" s="17">
        <f>+B15+C15+D15+E15+F15</f>
        <v>14.2069</v>
      </c>
      <c r="H15" s="17">
        <f t="shared" si="1"/>
        <v>0.994483</v>
      </c>
      <c r="I15" s="18">
        <f>G15+H15</f>
        <v>15.201383</v>
      </c>
      <c r="J15" s="17">
        <f>(L15-I15)/1.07</f>
        <v>2.297772897196262</v>
      </c>
      <c r="K15" s="17">
        <f>+J15*0.07</f>
        <v>0.16084410280373834</v>
      </c>
      <c r="L15" s="21">
        <v>17.66</v>
      </c>
      <c r="M15" s="54"/>
    </row>
    <row r="16" spans="1:13" ht="23.25">
      <c r="A16" s="16" t="s">
        <v>32</v>
      </c>
      <c r="B16" s="17">
        <v>11.8582</v>
      </c>
      <c r="C16" s="22">
        <v>0.7023</v>
      </c>
      <c r="D16" s="17">
        <v>0.0702</v>
      </c>
      <c r="E16" s="17">
        <f>0.06</f>
        <v>0.06</v>
      </c>
      <c r="F16" s="17">
        <v>0.04</v>
      </c>
      <c r="G16" s="17">
        <f>+B16+C16+D16+E16+F16</f>
        <v>12.730699999999999</v>
      </c>
      <c r="H16" s="17">
        <f t="shared" si="1"/>
        <v>0.891149</v>
      </c>
      <c r="I16" s="18">
        <f>G16+H16</f>
        <v>13.621849</v>
      </c>
      <c r="J16" s="17">
        <f>(L16-I16)/1.07</f>
        <v>2.9702345794392535</v>
      </c>
      <c r="K16" s="17">
        <f>+J16*0.07</f>
        <v>0.20791642056074777</v>
      </c>
      <c r="L16" s="21">
        <v>16.8</v>
      </c>
      <c r="M16" s="54"/>
    </row>
    <row r="17" spans="1:13" ht="23.25">
      <c r="A17" s="16" t="s">
        <v>20</v>
      </c>
      <c r="B17" s="22">
        <v>11.8767</v>
      </c>
      <c r="C17" s="17">
        <v>2.17</v>
      </c>
      <c r="D17" s="17">
        <f t="shared" si="0"/>
        <v>0.217</v>
      </c>
      <c r="E17" s="17">
        <f>G17-B17-C17-D17</f>
        <v>-1.8068000000000004</v>
      </c>
      <c r="F17" s="17">
        <v>0</v>
      </c>
      <c r="G17" s="17">
        <v>12.4569</v>
      </c>
      <c r="H17" s="17">
        <f>(G17*0.07)</f>
        <v>0.8719830000000001</v>
      </c>
      <c r="I17" s="18">
        <f>G17+H17</f>
        <v>13.328883</v>
      </c>
      <c r="J17" s="17">
        <v>3.2566</v>
      </c>
      <c r="K17" s="17">
        <f>(J17*0.07)</f>
        <v>0.22796200000000003</v>
      </c>
      <c r="L17" s="19">
        <v>16.81</v>
      </c>
      <c r="M17" s="54"/>
    </row>
    <row r="18" spans="1:13" ht="23.25">
      <c r="A18" s="16" t="s">
        <v>19</v>
      </c>
      <c r="B18" s="22">
        <v>11.8767</v>
      </c>
      <c r="C18" s="17">
        <v>2.17</v>
      </c>
      <c r="D18" s="17">
        <f t="shared" si="0"/>
        <v>0.217</v>
      </c>
      <c r="E18" s="17">
        <f>G18-B18-C18-D18</f>
        <v>-1.8068000000000004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  <c r="M18" s="54"/>
    </row>
    <row r="19" spans="1:13" ht="23.25">
      <c r="A19" s="16" t="s">
        <v>21</v>
      </c>
      <c r="B19" s="22">
        <v>11.8767</v>
      </c>
      <c r="C19" s="17">
        <v>2.17</v>
      </c>
      <c r="D19" s="17">
        <f t="shared" si="0"/>
        <v>0.217</v>
      </c>
      <c r="E19" s="17">
        <f>G19-B19-C19-D19</f>
        <v>-1.8068000000000004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  <c r="M19" s="54"/>
    </row>
    <row r="20" spans="1:13" ht="23.25">
      <c r="A20" s="24"/>
      <c r="B20" s="25"/>
      <c r="C20" s="26"/>
      <c r="D20" s="26"/>
      <c r="E20" s="26"/>
      <c r="F20" s="27"/>
      <c r="G20" s="28"/>
      <c r="H20" s="28"/>
      <c r="I20" s="29"/>
      <c r="J20" s="30"/>
      <c r="K20" s="31"/>
      <c r="L20" s="32"/>
      <c r="M20" s="55"/>
    </row>
    <row r="21" spans="1:12" ht="23.25">
      <c r="A21" s="3" t="s">
        <v>33</v>
      </c>
      <c r="B21" s="33" t="s">
        <v>34</v>
      </c>
      <c r="C21" s="34">
        <v>37.7094</v>
      </c>
      <c r="D21" s="35" t="s">
        <v>22</v>
      </c>
      <c r="E21" s="3"/>
      <c r="F21" s="36"/>
      <c r="G21" s="36"/>
      <c r="H21" s="37"/>
      <c r="I21" s="17"/>
      <c r="J21" s="38"/>
      <c r="K21" s="39"/>
      <c r="L21" s="17"/>
    </row>
    <row r="22" spans="1:12" ht="22.5">
      <c r="A22" s="40" t="s">
        <v>35</v>
      </c>
      <c r="B22" s="33" t="s">
        <v>34</v>
      </c>
      <c r="C22" s="34">
        <v>1.8676</v>
      </c>
      <c r="D22" s="35" t="s">
        <v>28</v>
      </c>
      <c r="E22" s="37"/>
      <c r="F22" s="41"/>
      <c r="G22" s="41"/>
      <c r="H22" s="41"/>
      <c r="I22" s="41"/>
      <c r="J22" s="41"/>
      <c r="K22" s="41"/>
      <c r="L22" s="41"/>
    </row>
    <row r="23" spans="1:12" ht="22.5">
      <c r="A23" s="42" t="s">
        <v>36</v>
      </c>
      <c r="B23" s="33" t="s">
        <v>34</v>
      </c>
      <c r="C23" s="43">
        <v>2.0582</v>
      </c>
      <c r="D23" s="35" t="s">
        <v>28</v>
      </c>
      <c r="E23" s="44"/>
      <c r="F23" s="44"/>
      <c r="G23" s="44"/>
      <c r="H23" s="45"/>
      <c r="I23" s="44"/>
      <c r="J23" s="44"/>
      <c r="K23" s="44"/>
      <c r="L23" s="44"/>
    </row>
    <row r="24" spans="1:12" ht="21">
      <c r="A24" s="46"/>
      <c r="B24" s="47"/>
      <c r="C24" s="48" t="s">
        <v>39</v>
      </c>
      <c r="D24" s="49"/>
      <c r="E24" s="49"/>
      <c r="F24" s="49"/>
      <c r="G24" s="49"/>
      <c r="H24" s="50"/>
      <c r="I24" s="49"/>
      <c r="J24" s="51"/>
      <c r="K24" s="49"/>
      <c r="L24" s="49"/>
    </row>
    <row r="25" spans="1:3" ht="21">
      <c r="A25" s="46"/>
      <c r="B25" s="47"/>
      <c r="C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Jitkanerng</cp:lastModifiedBy>
  <dcterms:created xsi:type="dcterms:W3CDTF">2006-04-21T06:13:33Z</dcterms:created>
  <dcterms:modified xsi:type="dcterms:W3CDTF">2006-08-31T02:39:53Z</dcterms:modified>
  <cp:category/>
  <cp:version/>
  <cp:contentType/>
  <cp:contentStatus/>
</cp:coreProperties>
</file>