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<sst xmlns="http://schemas.openxmlformats.org/spreadsheetml/2006/main" count="46" uniqueCount="41">
  <si>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</si>
  <si>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</si>
  <si>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</si>
  <si>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</si>
  <si>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</si>
  <si>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</si>
  <si>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</si>
  <si>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</si>
  <si>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</si>
  <si>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</si>
  <si>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</si>
  <si>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</si>
  <si>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</si>
  <si>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</si>
  <si>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</si>
  <si>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</si>
  <si>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</si>
  <si>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</si>
  <si>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</si>
  <si>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</si>
  <si>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</si>
  <si>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</si>
  <si>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</si>
  <si>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</si>
  <si>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</si>
  <si>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</si>
  <si>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</si>
  <si>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</si>
  <si>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</si>
  <si>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</si>
  <si>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</si>
  <si>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</si>
  <si>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</si>
  <si>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</si>
  <si>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</si>
  <si>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</si>
  <si>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</si>
  <si>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</si>
  <si>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</si>
  <si>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>H-DIESEL(0.7%S)</t>
  </si>
  <si>
    <t xml:space="preserve">    OCT 24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</si>
</sst>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9" fontId="4" fillId="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36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14.6156</v>
      </c>
      <c r="C8" s="17">
        <v>3.685</v>
      </c>
      <c r="D8" s="17">
        <f>+C8*0.1</f>
        <v>0.36850000000000005</v>
      </c>
      <c r="E8" s="17">
        <v>3.2</v>
      </c>
      <c r="F8" s="17">
        <v>0.04</v>
      </c>
      <c r="G8" s="17">
        <f>+B8+C8+D8+E8+F8</f>
        <v>21.9091</v>
      </c>
      <c r="H8" s="17">
        <f>+G8*0.07</f>
        <v>1.5336370000000001</v>
      </c>
      <c r="I8" s="18">
        <f>+G8+H8</f>
        <v>23.442736999999997</v>
      </c>
      <c r="J8" s="17">
        <f>(L8-I8)/1.07</f>
        <v>2.006787850467292</v>
      </c>
      <c r="K8" s="17">
        <f aca="true" t="shared" si="0" ref="K8:K15">(J8*0.07)</f>
        <v>0.14047514953271045</v>
      </c>
      <c r="L8" s="19">
        <v>25.59</v>
      </c>
    </row>
    <row r="9" spans="1:12" ht="23.25">
      <c r="A9" s="16" t="s">
        <v>15</v>
      </c>
      <c r="B9" s="17">
        <v>14.1615</v>
      </c>
      <c r="C9" s="17">
        <v>3.685</v>
      </c>
      <c r="D9" s="17">
        <f>+C9*0.1</f>
        <v>0.36850000000000005</v>
      </c>
      <c r="E9" s="17">
        <v>3</v>
      </c>
      <c r="F9" s="17">
        <v>0.04</v>
      </c>
      <c r="G9" s="17">
        <f>+B9+C9+D9+E9+F9</f>
        <v>21.255</v>
      </c>
      <c r="H9" s="17">
        <f>+G9*0.07</f>
        <v>1.4878500000000001</v>
      </c>
      <c r="I9" s="18">
        <f>+G9+H9</f>
        <v>22.74285</v>
      </c>
      <c r="J9" s="17">
        <f>(L9-I9)/1.07</f>
        <v>1.913224299065419</v>
      </c>
      <c r="K9" s="17">
        <f t="shared" si="0"/>
        <v>0.13392570093457934</v>
      </c>
      <c r="L9" s="19">
        <v>24.79</v>
      </c>
    </row>
    <row r="10" spans="1:12" ht="23.25">
      <c r="A10" s="16" t="s">
        <v>23</v>
      </c>
      <c r="B10" s="20">
        <v>15.918</v>
      </c>
      <c r="C10" s="17">
        <f>C9*0.9</f>
        <v>3.3165</v>
      </c>
      <c r="D10" s="17">
        <f>+C10*0.1</f>
        <v>0.33165</v>
      </c>
      <c r="E10" s="17">
        <v>1.24</v>
      </c>
      <c r="F10" s="17">
        <v>0.036</v>
      </c>
      <c r="G10" s="17">
        <f>SUM(B10:F10)</f>
        <v>20.84215</v>
      </c>
      <c r="H10" s="17">
        <f>+G10*0.07</f>
        <v>1.4589505000000003</v>
      </c>
      <c r="I10" s="18">
        <f>+G10+H10</f>
        <v>22.3011005</v>
      </c>
      <c r="J10" s="17">
        <f>(L10-I10)/1.07</f>
        <v>1.6718686915887844</v>
      </c>
      <c r="K10" s="17">
        <f t="shared" si="0"/>
        <v>0.11703080841121492</v>
      </c>
      <c r="L10" s="19">
        <v>24.09</v>
      </c>
    </row>
    <row r="11" spans="1:12" ht="23.25">
      <c r="A11" s="16" t="s">
        <v>16</v>
      </c>
      <c r="B11" s="17">
        <v>17.3156</v>
      </c>
      <c r="C11" s="17">
        <f>3.3605/1.1</f>
        <v>3.0549999999999997</v>
      </c>
      <c r="D11" s="17">
        <f>+C11*0.1</f>
        <v>0.3055</v>
      </c>
      <c r="E11" s="17">
        <f>0.1</f>
        <v>0.1</v>
      </c>
      <c r="F11" s="17">
        <v>0.04</v>
      </c>
      <c r="G11" s="17">
        <f>+B11+C11+D11+E11+F11</f>
        <v>20.8161</v>
      </c>
      <c r="H11" s="17">
        <f>+G11*0.07</f>
        <v>1.457127</v>
      </c>
      <c r="I11" s="18">
        <f>G11+H11</f>
        <v>22.273227</v>
      </c>
      <c r="J11" s="17">
        <f>(L11-I11)/1.07</f>
        <v>4.473619626168224</v>
      </c>
      <c r="K11" s="17">
        <f t="shared" si="0"/>
        <v>0.3131533738317757</v>
      </c>
      <c r="L11" s="21">
        <v>27.06</v>
      </c>
    </row>
    <row r="12" spans="1:12" ht="23.25">
      <c r="A12" s="16" t="s">
        <v>24</v>
      </c>
      <c r="B12" s="17">
        <v>17.0974</v>
      </c>
      <c r="C12" s="17">
        <f>2.305</f>
        <v>2.305</v>
      </c>
      <c r="D12" s="17">
        <f>+C12*0.1</f>
        <v>0.23050000000000004</v>
      </c>
      <c r="E12" s="17">
        <v>1.35</v>
      </c>
      <c r="F12" s="17">
        <v>0.04</v>
      </c>
      <c r="G12" s="17">
        <f>+B12+C12+D12+E12+F12</f>
        <v>21.0229</v>
      </c>
      <c r="H12" s="17">
        <f>+G12*0.07</f>
        <v>1.4716030000000002</v>
      </c>
      <c r="I12" s="18">
        <f>+G12+H12</f>
        <v>22.494503</v>
      </c>
      <c r="J12" s="17">
        <f>(L12-I12)/1.07</f>
        <v>1.5378476635514007</v>
      </c>
      <c r="K12" s="17">
        <f t="shared" si="0"/>
        <v>0.10764933644859806</v>
      </c>
      <c r="L12" s="19">
        <v>24.14</v>
      </c>
    </row>
    <row r="13" spans="1:12" ht="23.25">
      <c r="A13" s="16" t="s">
        <v>39</v>
      </c>
      <c r="B13" s="22">
        <v>16.7932</v>
      </c>
      <c r="C13" s="17">
        <v>2.405</v>
      </c>
      <c r="D13" s="17">
        <v>0.2405</v>
      </c>
      <c r="E13" s="23">
        <f>G13-F13-D13-C13-B13</f>
        <v>-0.0871112149532749</v>
      </c>
      <c r="F13" s="17">
        <v>0.04</v>
      </c>
      <c r="G13" s="17">
        <f>I13-H13</f>
        <v>19.391588785046725</v>
      </c>
      <c r="H13" s="17">
        <f>I13-(I13/1.07)</f>
        <v>1.3574112149532738</v>
      </c>
      <c r="I13" s="18">
        <f>L13-K13-J13</f>
        <v>20.749</v>
      </c>
      <c r="J13" s="17">
        <v>1.3</v>
      </c>
      <c r="K13" s="17">
        <f t="shared" si="0"/>
        <v>0.09100000000000001</v>
      </c>
      <c r="L13" s="19">
        <f>L12-2</f>
        <v>22.14</v>
      </c>
    </row>
    <row r="14" spans="1:12" ht="23.25">
      <c r="A14" s="16" t="s">
        <v>38</v>
      </c>
      <c r="B14" s="22">
        <v>17.5475</v>
      </c>
      <c r="C14" s="17">
        <f>C12*0.95</f>
        <v>2.18975</v>
      </c>
      <c r="D14" s="17">
        <f>C14*0.1</f>
        <v>0.21897500000000003</v>
      </c>
      <c r="E14" s="52">
        <v>0.4784</v>
      </c>
      <c r="F14" s="17">
        <v>0.04</v>
      </c>
      <c r="G14" s="17">
        <f>B14+C14+D14+E14+F14</f>
        <v>20.474625</v>
      </c>
      <c r="H14" s="17">
        <f>G14*0.07</f>
        <v>1.43322375</v>
      </c>
      <c r="I14" s="18">
        <f>G14+H14</f>
        <v>21.90784875</v>
      </c>
      <c r="J14" s="17">
        <f>(L14-I14)/1.07</f>
        <v>1.6188329439252347</v>
      </c>
      <c r="K14" s="17">
        <f>(J14*0.07)</f>
        <v>0.11331830607476644</v>
      </c>
      <c r="L14" s="19">
        <f>L12-0.5</f>
        <v>23.64</v>
      </c>
    </row>
    <row r="15" spans="1:12" ht="23.25">
      <c r="A15" s="16" t="s">
        <v>17</v>
      </c>
      <c r="B15" s="17">
        <v>16.6354</v>
      </c>
      <c r="C15" s="17">
        <f>2.405</f>
        <v>2.405</v>
      </c>
      <c r="D15" s="17">
        <f aca="true" t="shared" si="1" ref="D15:D20">+C15*0.1</f>
        <v>0.2405</v>
      </c>
      <c r="E15" s="17">
        <v>1.35</v>
      </c>
      <c r="F15" s="17">
        <v>0.04</v>
      </c>
      <c r="G15" s="17">
        <f>+B15+C15+D15+E15+F15</f>
        <v>20.670900000000003</v>
      </c>
      <c r="H15" s="17">
        <f>+G15*0.07</f>
        <v>1.4469630000000004</v>
      </c>
      <c r="I15" s="18">
        <f>+G15+H15</f>
        <v>22.117863000000003</v>
      </c>
      <c r="J15" s="17">
        <f>(L15-I15)/1.07</f>
        <v>1.712277570093454</v>
      </c>
      <c r="K15" s="17">
        <f t="shared" si="0"/>
        <v>0.11985942990654179</v>
      </c>
      <c r="L15" s="19">
        <v>23.95</v>
      </c>
    </row>
    <row r="16" spans="1:12" ht="23.25">
      <c r="A16" s="16" t="s">
        <v>29</v>
      </c>
      <c r="B16" s="17">
        <v>11.5735</v>
      </c>
      <c r="C16" s="22">
        <v>0.6372</v>
      </c>
      <c r="D16" s="17">
        <v>0.0637</v>
      </c>
      <c r="E16" s="17">
        <f>0.06</f>
        <v>0.06</v>
      </c>
      <c r="F16" s="17">
        <v>0.04</v>
      </c>
      <c r="G16" s="17">
        <f>+B16+C16+D16+E16+F16</f>
        <v>12.3744</v>
      </c>
      <c r="H16" s="17">
        <f>+G16*0.07</f>
        <v>0.8662080000000001</v>
      </c>
      <c r="I16" s="18">
        <f>G16+H16</f>
        <v>13.240608</v>
      </c>
      <c r="J16" s="17">
        <f>(L16-I16)/1.07</f>
        <v>3.223730841121496</v>
      </c>
      <c r="K16" s="17">
        <f>+J16*0.07</f>
        <v>0.22566115887850477</v>
      </c>
      <c r="L16" s="21">
        <v>16.69</v>
      </c>
    </row>
    <row r="17" spans="1:12" ht="23.25">
      <c r="A17" s="16" t="s">
        <v>30</v>
      </c>
      <c r="B17" s="17">
        <v>10.8645</v>
      </c>
      <c r="C17" s="22">
        <v>0.592</v>
      </c>
      <c r="D17" s="17">
        <v>0.0592</v>
      </c>
      <c r="E17" s="17">
        <f>0.06</f>
        <v>0.06</v>
      </c>
      <c r="F17" s="17">
        <v>0.04</v>
      </c>
      <c r="G17" s="17">
        <f>+B17+C17+D17+E17+F17</f>
        <v>11.6157</v>
      </c>
      <c r="H17" s="17">
        <f>+G17*0.07</f>
        <v>0.8130990000000001</v>
      </c>
      <c r="I17" s="18">
        <f>G17+H17</f>
        <v>12.428799</v>
      </c>
      <c r="J17" s="17">
        <f>(L17-I17)/1.07</f>
        <v>3.1880383177570093</v>
      </c>
      <c r="K17" s="17">
        <f>+J17*0.07</f>
        <v>0.22316268224299068</v>
      </c>
      <c r="L17" s="21">
        <v>15.84</v>
      </c>
    </row>
    <row r="18" spans="1:12" ht="23.25">
      <c r="A18" s="16" t="s">
        <v>19</v>
      </c>
      <c r="B18" s="22">
        <v>11.8455</v>
      </c>
      <c r="C18" s="17">
        <v>2.17</v>
      </c>
      <c r="D18" s="17">
        <f t="shared" si="1"/>
        <v>0.217</v>
      </c>
      <c r="E18" s="17">
        <f>G18-B18-C18-D18</f>
        <v>-1.7756000000000003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11.8455</v>
      </c>
      <c r="C19" s="17">
        <v>2.17</v>
      </c>
      <c r="D19" s="17">
        <f t="shared" si="1"/>
        <v>0.217</v>
      </c>
      <c r="E19" s="17">
        <f>G19-B19-C19-D19</f>
        <v>-1.7756000000000003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11.8455</v>
      </c>
      <c r="C20" s="17">
        <v>2.17</v>
      </c>
      <c r="D20" s="17">
        <f t="shared" si="1"/>
        <v>0.217</v>
      </c>
      <c r="E20" s="17">
        <f>G20-B20-C20-D20</f>
        <v>-1.7756000000000003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31</v>
      </c>
      <c r="B22" s="33" t="s">
        <v>32</v>
      </c>
      <c r="C22" s="34">
        <v>37.3649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33</v>
      </c>
      <c r="B23" s="33" t="s">
        <v>32</v>
      </c>
      <c r="C23" s="34">
        <v>1.9088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34</v>
      </c>
      <c r="B24" s="33" t="s">
        <v>32</v>
      </c>
      <c r="C24" s="43">
        <v>1.8475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37</v>
      </c>
      <c r="B25" s="46"/>
      <c r="C25" s="47" t="s">
        <v>35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2006-10-24T02:51:23Z</dcterms:modified>
  <cp:category/>
  <cp:version/>
  <cp:contentType/>
  <cp:contentStatus/>
</cp:coreProperties>
</file>